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支出" sheetId="4" r:id="rId1"/>
  </sheets>
  <externalReferences>
    <externalReference r:id="rId2"/>
  </externalReferences>
  <definedNames>
    <definedName name="_xlnm._FilterDatabase" localSheetId="0" hidden="1">支出!$A$4:$F$4</definedName>
    <definedName name="_xlnm.Print_Area" localSheetId="0">支出!$B$1:$F$28</definedName>
    <definedName name="代码">#REF!</definedName>
    <definedName name="的">#REF!</definedName>
    <definedName name="地区名称">#REF!</definedName>
    <definedName name="科目编码表">#REF!</definedName>
    <definedName name="没">#REF!</definedName>
    <definedName name="支出功能科目">#REF!</definedName>
    <definedName name="支出功能科目编码">#REF!</definedName>
  </definedNames>
  <calcPr calcId="124519"/>
</workbook>
</file>

<file path=xl/calcChain.xml><?xml version="1.0" encoding="utf-8"?>
<calcChain xmlns="http://schemas.openxmlformats.org/spreadsheetml/2006/main">
  <c r="G9" i="4"/>
  <c r="G11"/>
  <c r="G12"/>
  <c r="G13"/>
  <c r="G16"/>
  <c r="G17"/>
  <c r="G18"/>
  <c r="G19"/>
  <c r="G21"/>
  <c r="G22"/>
  <c r="G23"/>
  <c r="G24"/>
  <c r="G25"/>
  <c r="G27"/>
  <c r="G28"/>
  <c r="G29"/>
  <c r="F6"/>
  <c r="F9"/>
  <c r="F11"/>
  <c r="F12"/>
  <c r="F19"/>
  <c r="F21"/>
  <c r="F27"/>
  <c r="F29"/>
  <c r="E26"/>
  <c r="F26" s="1"/>
  <c r="E22"/>
  <c r="E18"/>
  <c r="E11"/>
  <c r="E8"/>
  <c r="G8" s="1"/>
  <c r="E6"/>
  <c r="D26"/>
  <c r="D22"/>
  <c r="D8"/>
  <c r="D5" s="1"/>
  <c r="D7" s="1"/>
  <c r="D6"/>
  <c r="C6"/>
  <c r="G6" s="1"/>
  <c r="C5"/>
  <c r="C7" s="1"/>
  <c r="G26" l="1"/>
  <c r="E5"/>
  <c r="E7" s="1"/>
  <c r="F18"/>
  <c r="F8"/>
  <c r="A24"/>
  <c r="A23"/>
  <c r="A22"/>
  <c r="A20"/>
  <c r="A19"/>
  <c r="A18"/>
  <c r="A16"/>
  <c r="A15"/>
  <c r="A14"/>
  <c r="G7" l="1"/>
  <c r="F7"/>
  <c r="F5"/>
  <c r="G5"/>
</calcChain>
</file>

<file path=xl/sharedStrings.xml><?xml version="1.0" encoding="utf-8"?>
<sst xmlns="http://schemas.openxmlformats.org/spreadsheetml/2006/main" count="35" uniqueCount="32">
  <si>
    <t>单位：万元</t>
    <phoneticPr fontId="1" type="noConversion"/>
  </si>
  <si>
    <t>2019年
决算数</t>
    <phoneticPr fontId="1" type="noConversion"/>
  </si>
  <si>
    <t>2020年</t>
    <phoneticPr fontId="1" type="noConversion"/>
  </si>
  <si>
    <t>2020年决算数比2019年增减%</t>
    <phoneticPr fontId="6" type="noConversion"/>
  </si>
  <si>
    <t>科目编码</t>
  </si>
  <si>
    <t>人代会批准预算数</t>
    <phoneticPr fontId="1" type="noConversion"/>
  </si>
  <si>
    <t>决算数</t>
    <phoneticPr fontId="6" type="noConversion"/>
  </si>
  <si>
    <t>决算数占预算数%</t>
    <phoneticPr fontId="6" type="noConversion"/>
  </si>
  <si>
    <t>2020年崇义县社会保险基金预算支出决算表</t>
    <phoneticPr fontId="6" type="noConversion"/>
  </si>
  <si>
    <t>支出项目</t>
    <phoneticPr fontId="6" type="noConversion"/>
  </si>
  <si>
    <t>崇义县社会保险基金支出合计</t>
    <phoneticPr fontId="6" type="noConversion"/>
  </si>
  <si>
    <t>其中：社会保险待遇支出</t>
  </si>
  <si>
    <t>其他支出</t>
    <phoneticPr fontId="6" type="noConversion"/>
  </si>
  <si>
    <t>一、机关事业单位基本养老保险基金支出</t>
    <phoneticPr fontId="6" type="noConversion"/>
  </si>
  <si>
    <t>　　其中：基本养老金支出</t>
  </si>
  <si>
    <t xml:space="preserve">         其他支出</t>
  </si>
  <si>
    <t>二、失业保险基金支出</t>
    <phoneticPr fontId="6" type="noConversion"/>
  </si>
  <si>
    <t>　　其中：失业保险金支出</t>
  </si>
  <si>
    <t xml:space="preserve">         医疗保险费支出</t>
  </si>
  <si>
    <t xml:space="preserve">         丧葬抚恤补助支出</t>
  </si>
  <si>
    <t xml:space="preserve">         职业培训和职业介绍补贴支出</t>
  </si>
  <si>
    <t xml:space="preserve">         稳定岗位补贴支出</t>
    <phoneticPr fontId="6" type="noConversion"/>
  </si>
  <si>
    <t>三、城镇职工基本医疗保险基金支出（含生育保险）</t>
    <phoneticPr fontId="6" type="noConversion"/>
  </si>
  <si>
    <t>　　其中：基本医疗保险统筹基金支出</t>
  </si>
  <si>
    <t xml:space="preserve">         医疗保险个人账户基金支出</t>
  </si>
  <si>
    <t>四、工伤保险基金支出</t>
    <phoneticPr fontId="6" type="noConversion"/>
  </si>
  <si>
    <t>　　其中：工伤保险待遇支出</t>
  </si>
  <si>
    <t xml:space="preserve">         劳动能力鉴定支出</t>
    <phoneticPr fontId="6" type="noConversion"/>
  </si>
  <si>
    <t>五、城乡居民基本医疗保险基金支出</t>
    <phoneticPr fontId="6" type="noConversion"/>
  </si>
  <si>
    <t xml:space="preserve">    其中：基本医疗保险待遇支出</t>
    <phoneticPr fontId="6" type="noConversion"/>
  </si>
  <si>
    <t xml:space="preserve">         大病保险支出</t>
    <phoneticPr fontId="6" type="noConversion"/>
  </si>
  <si>
    <t xml:space="preserve">         其他支出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</si>
</sst>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"/>
    <numFmt numFmtId="179" formatCode="0_ 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name val="方正小标宋_GBK"/>
      <charset val="134"/>
    </font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</font>
    <font>
      <sz val="12"/>
      <name val="方正小标宋_GBK"/>
      <charset val="134"/>
    </font>
    <font>
      <sz val="10"/>
      <name val="Arial Narrow"/>
      <family val="2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 Narrow"/>
      <family val="2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4" fillId="0" borderId="0" applyProtection="0"/>
    <xf numFmtId="0" fontId="4" fillId="0" borderId="0"/>
    <xf numFmtId="0" fontId="4" fillId="0" borderId="0"/>
    <xf numFmtId="0" fontId="17" fillId="0" borderId="0"/>
  </cellStyleXfs>
  <cellXfs count="33">
    <xf numFmtId="0" fontId="0" fillId="0" borderId="0" xfId="0">
      <alignment vertical="center"/>
    </xf>
    <xf numFmtId="0" fontId="3" fillId="2" borderId="0" xfId="1" applyNumberFormat="1" applyFont="1" applyFill="1" applyAlignment="1">
      <alignment horizontal="center" vertical="center"/>
    </xf>
    <xf numFmtId="0" fontId="5" fillId="2" borderId="0" xfId="2" applyNumberFormat="1" applyFont="1" applyFill="1" applyAlignment="1" applyProtection="1">
      <alignment horizontal="center" vertical="center"/>
    </xf>
    <xf numFmtId="0" fontId="7" fillId="2" borderId="0" xfId="1" applyFont="1" applyFill="1" applyAlignment="1"/>
    <xf numFmtId="0" fontId="8" fillId="2" borderId="0" xfId="1" applyFont="1" applyFill="1" applyAlignment="1">
      <alignment vertical="center"/>
    </xf>
    <xf numFmtId="0" fontId="4" fillId="2" borderId="0" xfId="1" applyNumberFormat="1" applyFont="1" applyFill="1" applyBorder="1" applyAlignment="1" applyProtection="1"/>
    <xf numFmtId="176" fontId="9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/>
    <xf numFmtId="0" fontId="10" fillId="2" borderId="1" xfId="2" applyFont="1" applyFill="1" applyBorder="1" applyAlignment="1" applyProtection="1">
      <alignment horizontal="center" vertical="center"/>
    </xf>
    <xf numFmtId="0" fontId="11" fillId="2" borderId="1" xfId="3" applyNumberFormat="1" applyFont="1" applyFill="1" applyBorder="1" applyAlignment="1" applyProtection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center"/>
    </xf>
    <xf numFmtId="176" fontId="11" fillId="2" borderId="1" xfId="3" applyNumberFormat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Alignment="1">
      <alignment horizontal="center" vertical="center"/>
    </xf>
    <xf numFmtId="0" fontId="11" fillId="2" borderId="1" xfId="3" applyNumberFormat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177" fontId="14" fillId="2" borderId="1" xfId="3" applyNumberFormat="1" applyFont="1" applyFill="1" applyBorder="1" applyAlignment="1" applyProtection="1">
      <alignment horizontal="center" vertical="center" wrapText="1"/>
    </xf>
    <xf numFmtId="176" fontId="15" fillId="2" borderId="1" xfId="3" applyNumberFormat="1" applyFont="1" applyFill="1" applyBorder="1" applyAlignment="1" applyProtection="1">
      <alignment horizontal="center" vertical="center" wrapText="1"/>
    </xf>
    <xf numFmtId="177" fontId="15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2" fillId="2" borderId="0" xfId="1" applyFont="1" applyFill="1" applyAlignment="1"/>
    <xf numFmtId="1" fontId="4" fillId="2" borderId="0" xfId="1" applyNumberFormat="1" applyFont="1" applyFill="1" applyAlignment="1">
      <alignment horizontal="center"/>
    </xf>
    <xf numFmtId="177" fontId="4" fillId="2" borderId="0" xfId="1" applyNumberFormat="1" applyFont="1" applyFill="1" applyAlignment="1">
      <alignment horizontal="center" vertical="center"/>
    </xf>
    <xf numFmtId="176" fontId="4" fillId="2" borderId="0" xfId="1" applyNumberFormat="1" applyFont="1" applyFill="1" applyAlignment="1"/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13" fillId="2" borderId="1" xfId="0" applyNumberFormat="1" applyFont="1" applyFill="1" applyBorder="1" applyAlignment="1" applyProtection="1">
      <alignment horizontal="left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179" fontId="0" fillId="2" borderId="1" xfId="0" applyNumberFormat="1" applyFill="1" applyBorder="1" applyAlignment="1">
      <alignment horizontal="center" vertical="center" wrapText="1"/>
    </xf>
    <xf numFmtId="179" fontId="15" fillId="2" borderId="1" xfId="0" applyNumberFormat="1" applyFont="1" applyFill="1" applyBorder="1" applyAlignment="1" applyProtection="1">
      <alignment horizontal="center" vertical="center" wrapText="1"/>
    </xf>
    <xf numFmtId="176" fontId="14" fillId="2" borderId="1" xfId="3" applyNumberFormat="1" applyFont="1" applyFill="1" applyBorder="1" applyAlignment="1" applyProtection="1">
      <alignment horizontal="center" vertical="center" wrapText="1"/>
    </xf>
  </cellXfs>
  <cellStyles count="6">
    <cellStyle name="?鹎%U龡&amp;H齲_x0001_C铣_x0014__x0007__x0001__x0001_" xfId="4"/>
    <cellStyle name="_ET_STYLE_NoName_00_" xfId="5"/>
    <cellStyle name="常规" xfId="0" builtinId="0"/>
    <cellStyle name="常规 2" xfId="1"/>
    <cellStyle name="常规 2 2" xfId="3"/>
    <cellStyle name="常规_2003年人大预算表（全省）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2020&#24180;&#23815;&#20041;&#21439;&#31038;&#20250;&#20445;&#38505;&#22522;&#37329;&#39044;&#31639;&#25910;&#20837;&#20915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入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showZeros="0" tabSelected="1" zoomScaleSheetLayoutView="100" workbookViewId="0">
      <selection activeCell="B1" sqref="B1:G1"/>
    </sheetView>
  </sheetViews>
  <sheetFormatPr defaultColWidth="9.75" defaultRowHeight="14.25"/>
  <cols>
    <col min="1" max="1" width="0.125" style="4" customWidth="1"/>
    <col min="2" max="2" width="29.75" style="7" customWidth="1"/>
    <col min="3" max="3" width="10.75" style="7" customWidth="1"/>
    <col min="4" max="4" width="10.875" style="7" customWidth="1"/>
    <col min="5" max="6" width="10.75" style="7" customWidth="1"/>
    <col min="7" max="7" width="11.625" style="23" customWidth="1"/>
    <col min="8" max="16384" width="9.75" style="7"/>
  </cols>
  <sheetData>
    <row r="1" spans="1:7" s="3" customFormat="1" ht="39.950000000000003" customHeight="1">
      <c r="A1" s="1"/>
      <c r="B1" s="2" t="s">
        <v>8</v>
      </c>
      <c r="C1" s="2"/>
      <c r="D1" s="2"/>
      <c r="E1" s="2"/>
      <c r="F1" s="2"/>
      <c r="G1" s="2"/>
    </row>
    <row r="2" spans="1:7" ht="20.100000000000001" customHeight="1">
      <c r="B2" s="5"/>
      <c r="C2" s="5"/>
      <c r="D2" s="5"/>
      <c r="E2" s="5"/>
      <c r="F2" s="5"/>
      <c r="G2" s="6" t="s">
        <v>0</v>
      </c>
    </row>
    <row r="3" spans="1:7" ht="20.100000000000001" customHeight="1">
      <c r="B3" s="8" t="s">
        <v>9</v>
      </c>
      <c r="C3" s="9" t="s">
        <v>1</v>
      </c>
      <c r="D3" s="10" t="s">
        <v>2</v>
      </c>
      <c r="E3" s="10"/>
      <c r="F3" s="10"/>
      <c r="G3" s="11" t="s">
        <v>3</v>
      </c>
    </row>
    <row r="4" spans="1:7" ht="50.1" customHeight="1">
      <c r="A4" s="12" t="s">
        <v>4</v>
      </c>
      <c r="B4" s="8"/>
      <c r="C4" s="9"/>
      <c r="D4" s="13" t="s">
        <v>5</v>
      </c>
      <c r="E4" s="13" t="s">
        <v>6</v>
      </c>
      <c r="F4" s="13" t="s">
        <v>7</v>
      </c>
      <c r="G4" s="11"/>
    </row>
    <row r="5" spans="1:7" ht="20.100000000000001" customHeight="1">
      <c r="A5" s="14"/>
      <c r="B5" s="24" t="s">
        <v>10</v>
      </c>
      <c r="C5" s="28">
        <f>C11+C18+C22+C26+C8</f>
        <v>34038</v>
      </c>
      <c r="D5" s="28">
        <f>+D11+D18+D22+D26+D8</f>
        <v>35548</v>
      </c>
      <c r="E5" s="28">
        <f>E11+E18+E22+E26+E8</f>
        <v>36702</v>
      </c>
      <c r="F5" s="15">
        <f>E5/D5*100</f>
        <v>103.2463148419039</v>
      </c>
      <c r="G5" s="32">
        <f t="shared" ref="G5:G29" si="0">(E5-C5)/C5*100</f>
        <v>7.8265468006345849</v>
      </c>
    </row>
    <row r="6" spans="1:7" ht="20.100000000000001" customHeight="1">
      <c r="A6" s="14"/>
      <c r="B6" s="25" t="s">
        <v>11</v>
      </c>
      <c r="C6" s="29">
        <f>C12+C19+C20+C23+C9+C13+C14+C15+C16+C24+C27+C28</f>
        <v>33615</v>
      </c>
      <c r="D6" s="29">
        <f>D12+D19+D20+D23+D9+D13+D14+D15+D16+D24+D27+D28</f>
        <v>34324</v>
      </c>
      <c r="E6" s="29">
        <f>E12+E19+E20+E23+E9+E13+E14+E15+E16+E24+E27+E28</f>
        <v>36531</v>
      </c>
      <c r="F6" s="17">
        <f t="shared" ref="F6:F29" si="1">E6/D6*100</f>
        <v>106.4299032746766</v>
      </c>
      <c r="G6" s="16">
        <f t="shared" si="0"/>
        <v>8.6746987951807224</v>
      </c>
    </row>
    <row r="7" spans="1:7" ht="20.100000000000001" customHeight="1">
      <c r="A7" s="14"/>
      <c r="B7" s="25" t="s">
        <v>12</v>
      </c>
      <c r="C7" s="29">
        <f t="shared" ref="C7" si="2">C5-C6</f>
        <v>423</v>
      </c>
      <c r="D7" s="29">
        <f>D5-D6</f>
        <v>1224</v>
      </c>
      <c r="E7" s="29">
        <f t="shared" ref="E7" si="3">E5-E6</f>
        <v>171</v>
      </c>
      <c r="F7" s="17">
        <f t="shared" si="1"/>
        <v>13.970588235294118</v>
      </c>
      <c r="G7" s="16">
        <f t="shared" si="0"/>
        <v>-59.574468085106382</v>
      </c>
    </row>
    <row r="8" spans="1:7" ht="20.100000000000001" customHeight="1">
      <c r="A8" s="14"/>
      <c r="B8" s="26" t="s">
        <v>13</v>
      </c>
      <c r="C8" s="29">
        <v>12172</v>
      </c>
      <c r="D8" s="29">
        <f>D9+D10</f>
        <v>13308</v>
      </c>
      <c r="E8" s="29">
        <f>E9+E10</f>
        <v>13154</v>
      </c>
      <c r="F8" s="17">
        <f t="shared" si="1"/>
        <v>98.84280132251277</v>
      </c>
      <c r="G8" s="16">
        <f t="shared" si="0"/>
        <v>8.0676963522839298</v>
      </c>
    </row>
    <row r="9" spans="1:7" ht="20.100000000000001" customHeight="1">
      <c r="A9" s="18"/>
      <c r="B9" s="27" t="s">
        <v>14</v>
      </c>
      <c r="C9" s="30">
        <v>12172</v>
      </c>
      <c r="D9" s="30">
        <v>13308</v>
      </c>
      <c r="E9" s="30">
        <v>13154</v>
      </c>
      <c r="F9" s="17">
        <f t="shared" si="1"/>
        <v>98.84280132251277</v>
      </c>
      <c r="G9" s="16">
        <f t="shared" si="0"/>
        <v>8.0676963522839298</v>
      </c>
    </row>
    <row r="10" spans="1:7" ht="20.100000000000001" customHeight="1">
      <c r="A10" s="18"/>
      <c r="B10" s="27" t="s">
        <v>15</v>
      </c>
      <c r="C10" s="31"/>
      <c r="D10" s="31"/>
      <c r="E10" s="31"/>
      <c r="F10" s="17"/>
      <c r="G10" s="16"/>
    </row>
    <row r="11" spans="1:7" ht="20.100000000000001" customHeight="1">
      <c r="A11" s="18"/>
      <c r="B11" s="27" t="s">
        <v>16</v>
      </c>
      <c r="C11" s="29">
        <v>54</v>
      </c>
      <c r="D11" s="29">
        <v>235</v>
      </c>
      <c r="E11" s="29">
        <f>E12+E13+E14+E15+E16+E17</f>
        <v>1836</v>
      </c>
      <c r="F11" s="17">
        <f t="shared" si="1"/>
        <v>781.27659574468089</v>
      </c>
      <c r="G11" s="16">
        <f t="shared" si="0"/>
        <v>3300</v>
      </c>
    </row>
    <row r="12" spans="1:7" ht="20.100000000000001" customHeight="1">
      <c r="A12" s="18"/>
      <c r="B12" s="27" t="s">
        <v>17</v>
      </c>
      <c r="C12" s="30">
        <v>9</v>
      </c>
      <c r="D12" s="30">
        <v>14</v>
      </c>
      <c r="E12" s="30">
        <v>14</v>
      </c>
      <c r="F12" s="17">
        <f t="shared" si="1"/>
        <v>100</v>
      </c>
      <c r="G12" s="16">
        <f t="shared" si="0"/>
        <v>55.555555555555557</v>
      </c>
    </row>
    <row r="13" spans="1:7" s="20" customFormat="1" ht="20.100000000000001" customHeight="1">
      <c r="A13" s="19">
        <v>10202</v>
      </c>
      <c r="B13" s="27" t="s">
        <v>18</v>
      </c>
      <c r="C13" s="30">
        <v>2</v>
      </c>
      <c r="D13" s="30"/>
      <c r="E13" s="30">
        <v>3</v>
      </c>
      <c r="F13" s="17"/>
      <c r="G13" s="16">
        <f t="shared" si="0"/>
        <v>50</v>
      </c>
    </row>
    <row r="14" spans="1:7" ht="20.100000000000001" customHeight="1">
      <c r="A14" s="18" t="str">
        <f>A13&amp;"01"</f>
        <v>1020201</v>
      </c>
      <c r="B14" s="27" t="s">
        <v>19</v>
      </c>
      <c r="C14" s="31"/>
      <c r="D14" s="31"/>
      <c r="E14" s="31"/>
      <c r="F14" s="17"/>
      <c r="G14" s="16"/>
    </row>
    <row r="15" spans="1:7" ht="20.100000000000001" customHeight="1">
      <c r="A15" s="18" t="str">
        <f>A13&amp;"02"</f>
        <v>1020202</v>
      </c>
      <c r="B15" s="27" t="s">
        <v>20</v>
      </c>
      <c r="C15" s="31"/>
      <c r="D15" s="31"/>
      <c r="E15" s="31"/>
      <c r="F15" s="17"/>
      <c r="G15" s="16"/>
    </row>
    <row r="16" spans="1:7" ht="20.100000000000001" customHeight="1">
      <c r="A16" s="18" t="str">
        <f>A13&amp;"99"</f>
        <v>1020299</v>
      </c>
      <c r="B16" s="27" t="s">
        <v>21</v>
      </c>
      <c r="C16" s="30">
        <v>43</v>
      </c>
      <c r="D16" s="30"/>
      <c r="E16" s="30">
        <v>1673</v>
      </c>
      <c r="F16" s="17"/>
      <c r="G16" s="16">
        <f t="shared" si="0"/>
        <v>3790.6976744186045</v>
      </c>
    </row>
    <row r="17" spans="1:7" s="20" customFormat="1" ht="30.75" customHeight="1">
      <c r="A17" s="19">
        <v>10203</v>
      </c>
      <c r="B17" s="27" t="s">
        <v>15</v>
      </c>
      <c r="C17" s="31">
        <v>1</v>
      </c>
      <c r="D17" s="31"/>
      <c r="E17" s="31">
        <v>146</v>
      </c>
      <c r="F17" s="17"/>
      <c r="G17" s="16">
        <f t="shared" si="0"/>
        <v>14500</v>
      </c>
    </row>
    <row r="18" spans="1:7" ht="20.100000000000001" customHeight="1">
      <c r="A18" s="18" t="str">
        <f>A17&amp;"01"</f>
        <v>1020301</v>
      </c>
      <c r="B18" s="27" t="s">
        <v>22</v>
      </c>
      <c r="C18" s="29">
        <v>6703</v>
      </c>
      <c r="D18" s="29">
        <v>6561</v>
      </c>
      <c r="E18" s="29">
        <f>E19+E20+E21</f>
        <v>6406</v>
      </c>
      <c r="F18" s="17">
        <f t="shared" si="1"/>
        <v>97.637555250723977</v>
      </c>
      <c r="G18" s="16">
        <f t="shared" si="0"/>
        <v>-4.4308518573772933</v>
      </c>
    </row>
    <row r="19" spans="1:7" ht="15">
      <c r="A19" s="18" t="str">
        <f>A17&amp;"02"</f>
        <v>1020302</v>
      </c>
      <c r="B19" s="27" t="s">
        <v>23</v>
      </c>
      <c r="C19" s="30">
        <v>6312</v>
      </c>
      <c r="D19" s="30">
        <v>7003</v>
      </c>
      <c r="E19" s="30">
        <v>6388</v>
      </c>
      <c r="F19" s="17">
        <f t="shared" si="1"/>
        <v>91.218049407396833</v>
      </c>
      <c r="G19" s="16">
        <f t="shared" si="0"/>
        <v>1.2040557667934093</v>
      </c>
    </row>
    <row r="20" spans="1:7" ht="15">
      <c r="A20" s="18" t="str">
        <f>A17&amp;"99"</f>
        <v>1020399</v>
      </c>
      <c r="B20" s="27" t="s">
        <v>24</v>
      </c>
      <c r="C20" s="30"/>
      <c r="D20" s="30"/>
      <c r="E20" s="30"/>
      <c r="F20" s="17"/>
      <c r="G20" s="16"/>
    </row>
    <row r="21" spans="1:7" s="20" customFormat="1" ht="15">
      <c r="A21" s="19">
        <v>10204</v>
      </c>
      <c r="B21" s="27" t="s">
        <v>15</v>
      </c>
      <c r="C21" s="31">
        <v>56</v>
      </c>
      <c r="D21" s="31">
        <v>58</v>
      </c>
      <c r="E21" s="31">
        <v>18</v>
      </c>
      <c r="F21" s="17">
        <f t="shared" si="1"/>
        <v>31.03448275862069</v>
      </c>
      <c r="G21" s="16">
        <f t="shared" si="0"/>
        <v>-67.857142857142861</v>
      </c>
    </row>
    <row r="22" spans="1:7" ht="15">
      <c r="A22" s="18" t="str">
        <f>A21&amp;"01"</f>
        <v>1020401</v>
      </c>
      <c r="B22" s="27" t="s">
        <v>25</v>
      </c>
      <c r="C22" s="29">
        <v>672</v>
      </c>
      <c r="D22" s="29">
        <f>D23+D24+D25</f>
        <v>0</v>
      </c>
      <c r="E22" s="29">
        <f>E23+E24+E25</f>
        <v>0</v>
      </c>
      <c r="F22" s="17"/>
      <c r="G22" s="16">
        <f t="shared" si="0"/>
        <v>-100</v>
      </c>
    </row>
    <row r="23" spans="1:7" ht="15">
      <c r="A23" s="18" t="str">
        <f>A21&amp;"02"</f>
        <v>1020402</v>
      </c>
      <c r="B23" s="27" t="s">
        <v>26</v>
      </c>
      <c r="C23" s="30">
        <v>632</v>
      </c>
      <c r="D23" s="30"/>
      <c r="E23" s="30">
        <v>0</v>
      </c>
      <c r="F23" s="17"/>
      <c r="G23" s="16">
        <f t="shared" si="0"/>
        <v>-100</v>
      </c>
    </row>
    <row r="24" spans="1:7" ht="17.25" customHeight="1">
      <c r="A24" s="18" t="str">
        <f>A21&amp;"99"</f>
        <v>1020499</v>
      </c>
      <c r="B24" s="27" t="s">
        <v>27</v>
      </c>
      <c r="C24" s="30">
        <v>23</v>
      </c>
      <c r="D24" s="30"/>
      <c r="E24" s="30">
        <v>0</v>
      </c>
      <c r="F24" s="17"/>
      <c r="G24" s="16">
        <f t="shared" si="0"/>
        <v>-100</v>
      </c>
    </row>
    <row r="25" spans="1:7" s="20" customFormat="1" ht="15">
      <c r="A25" s="19">
        <v>10207</v>
      </c>
      <c r="B25" s="27" t="s">
        <v>15</v>
      </c>
      <c r="C25" s="31">
        <v>17</v>
      </c>
      <c r="D25" s="31"/>
      <c r="E25" s="31">
        <v>0</v>
      </c>
      <c r="F25" s="17"/>
      <c r="G25" s="16">
        <f t="shared" si="0"/>
        <v>-100</v>
      </c>
    </row>
    <row r="26" spans="1:7" ht="15">
      <c r="B26" s="27" t="s">
        <v>28</v>
      </c>
      <c r="C26" s="29">
        <v>14437</v>
      </c>
      <c r="D26" s="29">
        <f>D27+D28+D29</f>
        <v>15444</v>
      </c>
      <c r="E26" s="29">
        <f>E27+E28+E29</f>
        <v>15306</v>
      </c>
      <c r="F26" s="17">
        <f t="shared" si="1"/>
        <v>99.106449106449105</v>
      </c>
      <c r="G26" s="16">
        <f t="shared" si="0"/>
        <v>6.0192560781325763</v>
      </c>
    </row>
    <row r="27" spans="1:7" ht="15">
      <c r="B27" s="27" t="s">
        <v>29</v>
      </c>
      <c r="C27" s="31">
        <v>12994</v>
      </c>
      <c r="D27" s="31">
        <v>13999</v>
      </c>
      <c r="E27" s="31">
        <v>14194</v>
      </c>
      <c r="F27" s="17">
        <f t="shared" si="1"/>
        <v>101.39295663975997</v>
      </c>
      <c r="G27" s="16">
        <f t="shared" si="0"/>
        <v>9.2350315530244718</v>
      </c>
    </row>
    <row r="28" spans="1:7" ht="15">
      <c r="B28" s="27" t="s">
        <v>30</v>
      </c>
      <c r="C28" s="30">
        <v>1428</v>
      </c>
      <c r="D28" s="30">
        <v>0</v>
      </c>
      <c r="E28" s="30">
        <v>1105</v>
      </c>
      <c r="F28" s="17"/>
      <c r="G28" s="16">
        <f t="shared" si="0"/>
        <v>-22.61904761904762</v>
      </c>
    </row>
    <row r="29" spans="1:7" ht="15">
      <c r="B29" s="27" t="s">
        <v>31</v>
      </c>
      <c r="C29" s="30">
        <v>15</v>
      </c>
      <c r="D29" s="30">
        <v>1445</v>
      </c>
      <c r="E29" s="30">
        <v>7</v>
      </c>
      <c r="F29" s="17">
        <f t="shared" si="1"/>
        <v>0.48442906574394462</v>
      </c>
      <c r="G29" s="16">
        <f t="shared" si="0"/>
        <v>-53.333333333333336</v>
      </c>
    </row>
    <row r="30" spans="1:7">
      <c r="C30" s="21"/>
      <c r="D30" s="21"/>
      <c r="E30" s="21"/>
      <c r="F30" s="22"/>
    </row>
    <row r="31" spans="1:7">
      <c r="C31" s="21"/>
      <c r="D31" s="21"/>
      <c r="E31" s="21"/>
      <c r="F31" s="22"/>
    </row>
    <row r="32" spans="1:7">
      <c r="C32" s="21"/>
      <c r="D32" s="21"/>
      <c r="E32" s="21"/>
      <c r="F32" s="22"/>
    </row>
    <row r="33" spans="3:6">
      <c r="C33" s="21"/>
      <c r="D33" s="21"/>
      <c r="E33" s="21"/>
      <c r="F33" s="22"/>
    </row>
    <row r="34" spans="3:6">
      <c r="C34" s="21"/>
      <c r="D34" s="21"/>
      <c r="E34" s="21"/>
      <c r="F34" s="22"/>
    </row>
    <row r="35" spans="3:6">
      <c r="C35" s="21"/>
      <c r="D35" s="21"/>
      <c r="E35" s="21"/>
      <c r="F35" s="22"/>
    </row>
    <row r="36" spans="3:6">
      <c r="C36" s="21"/>
      <c r="D36" s="21"/>
      <c r="E36" s="21"/>
      <c r="F36" s="22"/>
    </row>
    <row r="37" spans="3:6">
      <c r="C37" s="21"/>
      <c r="D37" s="21"/>
      <c r="E37" s="21"/>
      <c r="F37" s="22"/>
    </row>
    <row r="38" spans="3:6">
      <c r="C38" s="21"/>
      <c r="D38" s="21"/>
      <c r="E38" s="21"/>
      <c r="F38" s="22"/>
    </row>
    <row r="39" spans="3:6">
      <c r="C39" s="21"/>
      <c r="D39" s="21"/>
      <c r="E39" s="21"/>
      <c r="F39" s="22"/>
    </row>
    <row r="40" spans="3:6">
      <c r="C40" s="21"/>
      <c r="D40" s="21"/>
      <c r="E40" s="21"/>
      <c r="F40" s="22"/>
    </row>
    <row r="41" spans="3:6">
      <c r="C41" s="21"/>
      <c r="D41" s="21"/>
      <c r="E41" s="21"/>
      <c r="F41" s="22"/>
    </row>
    <row r="42" spans="3:6">
      <c r="C42" s="21"/>
      <c r="D42" s="21"/>
      <c r="E42" s="21"/>
      <c r="F42" s="22"/>
    </row>
    <row r="43" spans="3:6">
      <c r="C43" s="21"/>
      <c r="D43" s="21"/>
      <c r="E43" s="21"/>
      <c r="F43" s="22"/>
    </row>
    <row r="44" spans="3:6">
      <c r="C44" s="21"/>
      <c r="D44" s="21"/>
      <c r="E44" s="21"/>
      <c r="F44" s="22"/>
    </row>
    <row r="45" spans="3:6">
      <c r="C45" s="21"/>
      <c r="D45" s="21"/>
      <c r="E45" s="21"/>
      <c r="F45" s="22"/>
    </row>
    <row r="46" spans="3:6">
      <c r="C46" s="21"/>
      <c r="D46" s="21"/>
      <c r="E46" s="21"/>
      <c r="F46" s="22"/>
    </row>
    <row r="47" spans="3:6">
      <c r="C47" s="21"/>
      <c r="D47" s="21"/>
      <c r="E47" s="21"/>
      <c r="F47" s="22"/>
    </row>
    <row r="48" spans="3:6">
      <c r="F48" s="22"/>
    </row>
    <row r="49" spans="6:6">
      <c r="F49" s="22"/>
    </row>
    <row r="50" spans="6:6">
      <c r="F50" s="22"/>
    </row>
    <row r="51" spans="6:6">
      <c r="F51" s="22"/>
    </row>
    <row r="52" spans="6:6">
      <c r="F52" s="22"/>
    </row>
    <row r="53" spans="6:6">
      <c r="F53" s="22"/>
    </row>
    <row r="54" spans="6:6">
      <c r="F54" s="22"/>
    </row>
    <row r="55" spans="6:6">
      <c r="F55" s="22"/>
    </row>
    <row r="56" spans="6:6">
      <c r="F56" s="22"/>
    </row>
    <row r="57" spans="6:6">
      <c r="F57" s="22"/>
    </row>
    <row r="58" spans="6:6">
      <c r="F58" s="22"/>
    </row>
    <row r="59" spans="6:6">
      <c r="F59" s="22"/>
    </row>
    <row r="60" spans="6:6">
      <c r="F60" s="22"/>
    </row>
    <row r="61" spans="6:6">
      <c r="F61" s="22"/>
    </row>
    <row r="62" spans="6:6">
      <c r="F62" s="22"/>
    </row>
    <row r="63" spans="6:6">
      <c r="F63" s="22"/>
    </row>
    <row r="64" spans="6:6">
      <c r="F64" s="22"/>
    </row>
    <row r="65" spans="6:6">
      <c r="F65" s="22"/>
    </row>
    <row r="66" spans="6:6">
      <c r="F66" s="22"/>
    </row>
  </sheetData>
  <mergeCells count="5">
    <mergeCell ref="B1:G1"/>
    <mergeCell ref="B3:B4"/>
    <mergeCell ref="C3:C4"/>
    <mergeCell ref="D3:F3"/>
    <mergeCell ref="G3:G4"/>
  </mergeCells>
  <phoneticPr fontId="1" type="noConversion"/>
  <printOptions horizontalCentered="1"/>
  <pageMargins left="0.78888888888888897" right="0.58888888888888902" top="0.78888888888888897" bottom="0.38888888888888901" header="0.30902777777777801" footer="0.238888888888889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支出</vt:lpstr>
      <vt:lpstr>支出!Print_Area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2021-09-29T07:37:05Z</dcterms:modified>
</cp:coreProperties>
</file>