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结余" sheetId="4" r:id="rId1"/>
  </sheets>
  <externalReferences>
    <externalReference r:id="rId2"/>
  </externalReferences>
  <definedNames>
    <definedName name="_xlnm.Print_Area" localSheetId="0">结余!$A$1:$D$9</definedName>
    <definedName name="代码">#REF!</definedName>
    <definedName name="的">#REF!</definedName>
    <definedName name="地区名称">#REF!</definedName>
    <definedName name="科目编码表">#REF!</definedName>
    <definedName name="没">#REF!</definedName>
    <definedName name="支出功能科目">#REF!</definedName>
    <definedName name="支出功能科目编码">#REF!</definedName>
  </definedNames>
  <calcPr calcId="124519"/>
</workbook>
</file>

<file path=xl/calcChain.xml><?xml version="1.0" encoding="utf-8"?>
<calcChain xmlns="http://schemas.openxmlformats.org/spreadsheetml/2006/main">
  <c r="D4" i="4"/>
  <c r="D5"/>
  <c r="E5" s="1"/>
  <c r="G5" s="1"/>
  <c r="D6"/>
  <c r="E6" s="1"/>
  <c r="G6" s="1"/>
  <c r="D7"/>
  <c r="E7" s="1"/>
  <c r="G7" s="1"/>
  <c r="D8"/>
  <c r="D9"/>
  <c r="E9" s="1"/>
  <c r="F9"/>
  <c r="F8"/>
  <c r="E8"/>
  <c r="G8" s="1"/>
  <c r="F7"/>
  <c r="F6"/>
  <c r="F5"/>
  <c r="E10" l="1"/>
  <c r="G9"/>
</calcChain>
</file>

<file path=xl/sharedStrings.xml><?xml version="1.0" encoding="utf-8"?>
<sst xmlns="http://schemas.openxmlformats.org/spreadsheetml/2006/main" count="12" uniqueCount="12">
  <si>
    <t>单位：万元</t>
  </si>
  <si>
    <t>2020年决算数比2019年决算数增减</t>
  </si>
  <si>
    <t>项　目</t>
  </si>
  <si>
    <t>崇义县社会保险基金年末滚存结余</t>
    <phoneticPr fontId="9" type="noConversion"/>
  </si>
  <si>
    <t>　　机关事业单位基本养老保险基金年末滚存结余</t>
  </si>
  <si>
    <t>　　失业保险基金年末滚存结余</t>
  </si>
  <si>
    <t>　　城镇职工基本医疗保险基金年末滚存结余</t>
  </si>
  <si>
    <t>　　工伤保险基金年末滚存结余</t>
  </si>
  <si>
    <t>　　城乡居民基本医疗保险基金年末滚存结余</t>
    <phoneticPr fontId="9" type="noConversion"/>
  </si>
  <si>
    <t>2019年决算数</t>
    <phoneticPr fontId="1" type="noConversion"/>
  </si>
  <si>
    <t>2020年决算数</t>
    <phoneticPr fontId="9" type="noConversion"/>
  </si>
  <si>
    <t>2020年崇义县社会保险基金预算结余情况表</t>
    <phoneticPr fontId="9" type="noConversion"/>
  </si>
</sst>
</file>

<file path=xl/styles.xml><?xml version="1.0" encoding="utf-8"?>
<styleSheet xmlns="http://schemas.openxmlformats.org/spreadsheetml/2006/main">
  <numFmts count="4">
    <numFmt numFmtId="177" formatCode="0_);[Red]\(0\)"/>
    <numFmt numFmtId="178" formatCode="0_ "/>
    <numFmt numFmtId="179" formatCode="0_ ;[Red]\-0\ "/>
    <numFmt numFmtId="180" formatCode="0.00_ 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8"/>
      <name val="方正小标宋简体"/>
      <family val="4"/>
      <charset val="134"/>
    </font>
    <font>
      <sz val="9"/>
      <name val="宋体"/>
      <family val="3"/>
      <charset val="134"/>
    </font>
    <font>
      <b/>
      <sz val="11"/>
      <name val="Times New Roman"/>
      <family val="1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方正小标宋_GBK"/>
      <charset val="134"/>
    </font>
    <font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7" fillId="0" borderId="0" applyProtection="0"/>
    <xf numFmtId="0" fontId="7" fillId="0" borderId="0"/>
    <xf numFmtId="0" fontId="12" fillId="0" borderId="0">
      <alignment vertical="center"/>
    </xf>
    <xf numFmtId="0" fontId="14" fillId="0" borderId="0"/>
  </cellStyleXfs>
  <cellXfs count="17">
    <xf numFmtId="0" fontId="0" fillId="0" borderId="0" xfId="0">
      <alignment vertical="center"/>
    </xf>
    <xf numFmtId="0" fontId="8" fillId="0" borderId="0" xfId="2" applyNumberFormat="1" applyFont="1" applyFill="1" applyAlignment="1" applyProtection="1">
      <alignment horizontal="center" vertical="center"/>
    </xf>
    <xf numFmtId="179" fontId="11" fillId="2" borderId="1" xfId="0" applyNumberFormat="1" applyFont="1" applyFill="1" applyBorder="1" applyAlignment="1" applyProtection="1">
      <alignment horizontal="center" vertical="center"/>
    </xf>
    <xf numFmtId="0" fontId="13" fillId="0" borderId="0" xfId="4" applyNumberFormat="1" applyFont="1" applyFill="1" applyAlignment="1">
      <alignment horizontal="center" vertical="center"/>
    </xf>
    <xf numFmtId="0" fontId="13" fillId="0" borderId="0" xfId="4" applyFont="1" applyFill="1" applyAlignment="1"/>
    <xf numFmtId="0" fontId="7" fillId="0" borderId="0" xfId="4" applyNumberFormat="1" applyFont="1" applyFill="1" applyBorder="1" applyAlignment="1" applyProtection="1"/>
    <xf numFmtId="177" fontId="7" fillId="0" borderId="0" xfId="4" applyNumberFormat="1" applyFont="1" applyFill="1" applyBorder="1" applyAlignment="1" applyProtection="1"/>
    <xf numFmtId="177" fontId="5" fillId="0" borderId="0" xfId="4" applyNumberFormat="1" applyFont="1" applyFill="1" applyBorder="1" applyAlignment="1" applyProtection="1">
      <alignment horizontal="right" vertical="center"/>
    </xf>
    <xf numFmtId="0" fontId="7" fillId="0" borderId="0" xfId="4" applyFont="1" applyFill="1" applyAlignment="1"/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178" fontId="10" fillId="0" borderId="2" xfId="4" applyNumberFormat="1" applyFont="1" applyFill="1" applyBorder="1" applyAlignment="1" applyProtection="1">
      <alignment horizontal="center" vertical="center" wrapText="1"/>
    </xf>
    <xf numFmtId="0" fontId="3" fillId="0" borderId="0" xfId="4" applyFont="1" applyFill="1" applyAlignment="1"/>
    <xf numFmtId="0" fontId="6" fillId="0" borderId="2" xfId="4" applyNumberFormat="1" applyFont="1" applyFill="1" applyBorder="1" applyAlignment="1" applyProtection="1">
      <alignment horizontal="left" vertical="center" wrapText="1"/>
    </xf>
    <xf numFmtId="180" fontId="7" fillId="0" borderId="0" xfId="4" applyNumberFormat="1" applyFont="1" applyFill="1" applyAlignment="1"/>
    <xf numFmtId="177" fontId="7" fillId="0" borderId="0" xfId="4" applyNumberFormat="1" applyFont="1" applyFill="1" applyAlignment="1"/>
    <xf numFmtId="178" fontId="10" fillId="0" borderId="2" xfId="0" applyNumberFormat="1" applyFont="1" applyFill="1" applyBorder="1" applyAlignment="1" applyProtection="1">
      <alignment horizontal="center" vertical="center" wrapText="1"/>
    </xf>
  </cellXfs>
  <cellStyles count="6">
    <cellStyle name="?鹎%U龡&amp;H齲_x0001_C铣_x0014__x0007__x0001__x0001_" xfId="1"/>
    <cellStyle name="_ET_STYLE_NoName_00_" xfId="5"/>
    <cellStyle name="常规" xfId="0" builtinId="0"/>
    <cellStyle name="常规 2" xfId="3"/>
    <cellStyle name="常规 3" xfId="4"/>
    <cellStyle name="常规_2003年人大预算表（全省）" xfId="2"/>
  </cellStyles>
  <dxfs count="4"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.BF-20190308HLZR/Desktop/ec8e67171fac455fa88956d73be9600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入"/>
      <sheetName val="支出"/>
      <sheetName val="结余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>
      <selection activeCell="A9" sqref="A9"/>
    </sheetView>
  </sheetViews>
  <sheetFormatPr defaultColWidth="9.75" defaultRowHeight="14.25"/>
  <cols>
    <col min="1" max="1" width="45.125" style="8" customWidth="1"/>
    <col min="2" max="2" width="27.375" style="8" customWidth="1"/>
    <col min="3" max="3" width="19.5" style="15" customWidth="1"/>
    <col min="4" max="4" width="18.5" style="15" customWidth="1"/>
    <col min="5" max="8" width="9.75" style="8" hidden="1" customWidth="1"/>
    <col min="9" max="16384" width="9.75" style="8"/>
  </cols>
  <sheetData>
    <row r="1" spans="1:7" s="4" customFormat="1" ht="45" customHeight="1">
      <c r="A1" s="1" t="s">
        <v>11</v>
      </c>
      <c r="B1" s="1"/>
      <c r="C1" s="1"/>
      <c r="D1" s="1"/>
      <c r="E1" s="3"/>
      <c r="F1" s="3"/>
      <c r="G1" s="3"/>
    </row>
    <row r="2" spans="1:7" ht="20.100000000000001" customHeight="1">
      <c r="A2" s="5"/>
      <c r="B2" s="5"/>
      <c r="C2" s="6"/>
      <c r="D2" s="7" t="s">
        <v>0</v>
      </c>
    </row>
    <row r="3" spans="1:7" ht="29.1" customHeight="1">
      <c r="A3" s="9" t="s">
        <v>2</v>
      </c>
      <c r="B3" s="9" t="s">
        <v>9</v>
      </c>
      <c r="C3" s="9" t="s">
        <v>10</v>
      </c>
      <c r="D3" s="9" t="s">
        <v>1</v>
      </c>
    </row>
    <row r="4" spans="1:7" s="12" customFormat="1" ht="29.1" customHeight="1">
      <c r="A4" s="10" t="s">
        <v>3</v>
      </c>
      <c r="B4" s="16">
        <v>24055</v>
      </c>
      <c r="C4" s="16">
        <v>18590</v>
      </c>
      <c r="D4" s="11">
        <f t="shared" ref="D4:D9" si="0">C4-B4</f>
        <v>-5465</v>
      </c>
    </row>
    <row r="5" spans="1:7" ht="29.1" customHeight="1">
      <c r="A5" s="13" t="s">
        <v>4</v>
      </c>
      <c r="B5" s="2">
        <v>8809</v>
      </c>
      <c r="C5" s="2">
        <v>541</v>
      </c>
      <c r="D5" s="11">
        <f t="shared" si="0"/>
        <v>-8268</v>
      </c>
      <c r="E5" s="14">
        <f>ROUND(D5/10000,2)</f>
        <v>-0.83</v>
      </c>
      <c r="F5" s="14">
        <f>ROUND(C5/10000,2)</f>
        <v>0.05</v>
      </c>
      <c r="G5" s="14">
        <f t="shared" ref="G5:G6" si="1">ROUND(E5,2)</f>
        <v>-0.83</v>
      </c>
    </row>
    <row r="6" spans="1:7" ht="29.1" customHeight="1">
      <c r="A6" s="13" t="s">
        <v>5</v>
      </c>
      <c r="B6" s="2">
        <v>1615</v>
      </c>
      <c r="C6" s="2">
        <v>657</v>
      </c>
      <c r="D6" s="11">
        <f t="shared" si="0"/>
        <v>-958</v>
      </c>
      <c r="E6" s="14">
        <f t="shared" ref="E6:E9" si="2">D6/10000</f>
        <v>-9.5799999999999996E-2</v>
      </c>
      <c r="F6" s="14">
        <f t="shared" ref="F6:F9" si="3">C6/10000</f>
        <v>6.5699999999999995E-2</v>
      </c>
      <c r="G6" s="14">
        <f t="shared" si="1"/>
        <v>-0.1</v>
      </c>
    </row>
    <row r="7" spans="1:7" ht="29.1" customHeight="1">
      <c r="A7" s="13" t="s">
        <v>6</v>
      </c>
      <c r="B7" s="2">
        <v>9182</v>
      </c>
      <c r="C7" s="2">
        <v>10770</v>
      </c>
      <c r="D7" s="11">
        <f t="shared" si="0"/>
        <v>1588</v>
      </c>
      <c r="E7" s="14">
        <f t="shared" si="2"/>
        <v>0.1588</v>
      </c>
      <c r="F7" s="14">
        <f t="shared" si="3"/>
        <v>1.077</v>
      </c>
      <c r="G7" s="14">
        <f t="shared" ref="G7:G8" si="4">ROUND(E7,2)</f>
        <v>0.16</v>
      </c>
    </row>
    <row r="8" spans="1:7" ht="29.1" customHeight="1">
      <c r="A8" s="13" t="s">
        <v>7</v>
      </c>
      <c r="B8" s="2">
        <v>341</v>
      </c>
      <c r="C8" s="2">
        <v>0</v>
      </c>
      <c r="D8" s="11">
        <f t="shared" si="0"/>
        <v>-341</v>
      </c>
      <c r="E8" s="14">
        <f t="shared" si="2"/>
        <v>-3.4099999999999998E-2</v>
      </c>
      <c r="F8" s="14">
        <f t="shared" si="3"/>
        <v>0</v>
      </c>
      <c r="G8" s="14">
        <f t="shared" si="4"/>
        <v>-0.03</v>
      </c>
    </row>
    <row r="9" spans="1:7" ht="29.1" customHeight="1">
      <c r="A9" s="13" t="s">
        <v>8</v>
      </c>
      <c r="B9" s="2">
        <v>4108</v>
      </c>
      <c r="C9" s="2">
        <v>6622</v>
      </c>
      <c r="D9" s="11">
        <f t="shared" si="0"/>
        <v>2514</v>
      </c>
      <c r="E9" s="14">
        <f t="shared" si="2"/>
        <v>0.25140000000000001</v>
      </c>
      <c r="F9" s="14">
        <f t="shared" si="3"/>
        <v>0.66220000000000001</v>
      </c>
      <c r="G9" s="14">
        <f>ROUND(E9,2)-0.01</f>
        <v>0.24</v>
      </c>
    </row>
    <row r="10" spans="1:7">
      <c r="E10" s="14" t="e">
        <f>#REF!+#REF!+#REF!+#REF!+#REF!+#REF!</f>
        <v>#REF!</v>
      </c>
    </row>
  </sheetData>
  <mergeCells count="1">
    <mergeCell ref="A1:D1"/>
  </mergeCells>
  <phoneticPr fontId="1" type="noConversion"/>
  <conditionalFormatting sqref="E7">
    <cfRule type="cellIs" dxfId="3" priority="4" stopIfTrue="1" operator="notEqual">
      <formula>#REF!+F1</formula>
    </cfRule>
  </conditionalFormatting>
  <conditionalFormatting sqref="E8">
    <cfRule type="cellIs" dxfId="2" priority="3" stopIfTrue="1" operator="notEqual">
      <formula>E2+F3</formula>
    </cfRule>
  </conditionalFormatting>
  <conditionalFormatting sqref="E6 E9">
    <cfRule type="cellIs" dxfId="1" priority="2" stopIfTrue="1" operator="notEqual">
      <formula>#REF!+#REF!</formula>
    </cfRule>
  </conditionalFormatting>
  <conditionalFormatting sqref="E5">
    <cfRule type="cellIs" dxfId="0" priority="6" stopIfTrue="1" operator="notEqual">
      <formula>#REF!+F5</formula>
    </cfRule>
  </conditionalFormatting>
  <printOptions horizontalCentered="1"/>
  <pageMargins left="0.78740157480314965" right="0.59055118110236227" top="0.78740157480314965" bottom="0.39370078740157483" header="0.31496062992125984" footer="0.23622047244094491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结余</vt:lpstr>
      <vt:lpstr>结余!Print_Area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2021-09-29T07:49:08Z</dcterms:modified>
</cp:coreProperties>
</file>