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3" sheetId="4" r:id="rId1"/>
  </sheets>
  <definedNames>
    <definedName name="_xlnm.Database">#REF!</definedName>
    <definedName name="_xlnm.Print_Area" localSheetId="0">'3'!$A$1:$F$31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/>
</workbook>
</file>

<file path=xl/calcChain.xml><?xml version="1.0" encoding="utf-8"?>
<calcChain xmlns="http://schemas.openxmlformats.org/spreadsheetml/2006/main">
  <c r="F30" i="4"/>
  <c r="E27" l="1"/>
  <c r="E28"/>
  <c r="F26"/>
  <c r="D26"/>
  <c r="C26"/>
  <c r="E26" s="1"/>
  <c r="B26"/>
  <c r="F25"/>
  <c r="E25"/>
  <c r="F24"/>
  <c r="E24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C31" l="1"/>
  <c r="E31" s="1"/>
  <c r="F28"/>
  <c r="F27"/>
  <c r="D31"/>
  <c r="B31"/>
  <c r="F31" l="1"/>
</calcChain>
</file>

<file path=xl/sharedStrings.xml><?xml version="1.0" encoding="utf-8"?>
<sst xmlns="http://schemas.openxmlformats.org/spreadsheetml/2006/main" count="35" uniqueCount="35">
  <si>
    <t>单位：万元</t>
    <phoneticPr fontId="5" type="noConversion"/>
  </si>
  <si>
    <t>预  算  科  目</t>
    <phoneticPr fontId="5" type="noConversion"/>
  </si>
  <si>
    <t>比上年决算数增减%</t>
  </si>
  <si>
    <t>（一）一般公共预算支出合计</t>
    <phoneticPr fontId="5" type="noConversion"/>
  </si>
  <si>
    <t>（二）上解上级支出</t>
    <phoneticPr fontId="5" type="noConversion"/>
  </si>
  <si>
    <t>（三）债务还本支出</t>
    <phoneticPr fontId="5" type="noConversion"/>
  </si>
  <si>
    <t>（四）安排预算稳定调节资金</t>
    <phoneticPr fontId="5" type="noConversion"/>
  </si>
  <si>
    <t>（五）年终结余</t>
    <phoneticPr fontId="5" type="noConversion"/>
  </si>
  <si>
    <t>支   出   总   计</t>
    <phoneticPr fontId="5" type="noConversion"/>
  </si>
  <si>
    <r>
      <t>2018</t>
    </r>
    <r>
      <rPr>
        <b/>
        <sz val="12"/>
        <rFont val="宋体"/>
        <family val="3"/>
        <charset val="134"/>
      </rPr>
      <t>年　　决算数</t>
    </r>
    <phoneticPr fontId="5" type="noConversion"/>
  </si>
  <si>
    <t>2019年　　预算数</t>
    <phoneticPr fontId="5" type="noConversion"/>
  </si>
  <si>
    <t>2019年决算数</t>
    <phoneticPr fontId="5" type="noConversion"/>
  </si>
  <si>
    <t>决算数为预算数的%</t>
  </si>
  <si>
    <t>一、一般公共服务</t>
    <phoneticPr fontId="5" type="noConversion"/>
  </si>
  <si>
    <t>二、国防支出</t>
    <phoneticPr fontId="5" type="noConversion"/>
  </si>
  <si>
    <t>三、公共安全</t>
    <phoneticPr fontId="5" type="noConversion"/>
  </si>
  <si>
    <t>四、教育</t>
    <phoneticPr fontId="5" type="noConversion"/>
  </si>
  <si>
    <t>五、科学技术</t>
    <phoneticPr fontId="5" type="noConversion"/>
  </si>
  <si>
    <t>六、文化体育与传媒</t>
    <phoneticPr fontId="5" type="noConversion"/>
  </si>
  <si>
    <t>七、社会保障和就业</t>
    <phoneticPr fontId="5" type="noConversion"/>
  </si>
  <si>
    <t>八、医疗卫生</t>
    <phoneticPr fontId="5" type="noConversion"/>
  </si>
  <si>
    <t>九、节能环保</t>
    <phoneticPr fontId="5" type="noConversion"/>
  </si>
  <si>
    <t>十、城乡社区事务</t>
    <phoneticPr fontId="5" type="noConversion"/>
  </si>
  <si>
    <t>十一、农林水事务</t>
    <phoneticPr fontId="5" type="noConversion"/>
  </si>
  <si>
    <t>十二、交通运输</t>
    <phoneticPr fontId="5" type="noConversion"/>
  </si>
  <si>
    <t>十三、资源勘探信息等</t>
    <phoneticPr fontId="5" type="noConversion"/>
  </si>
  <si>
    <t>十四、商业服务等事务</t>
    <phoneticPr fontId="5" type="noConversion"/>
  </si>
  <si>
    <t>十五、金融支出</t>
    <phoneticPr fontId="5" type="noConversion"/>
  </si>
  <si>
    <t>十六、国土资源气象等事务</t>
    <phoneticPr fontId="5" type="noConversion"/>
  </si>
  <si>
    <t>十七、住房保障</t>
    <phoneticPr fontId="5" type="noConversion"/>
  </si>
  <si>
    <t>十八、粮油物资储备管理事务</t>
    <phoneticPr fontId="5" type="noConversion"/>
  </si>
  <si>
    <t>十九、灾害防治及应急管理</t>
    <phoneticPr fontId="5" type="noConversion"/>
  </si>
  <si>
    <t>十九、债务还本付息及发行费用支出</t>
    <phoneticPr fontId="5" type="noConversion"/>
  </si>
  <si>
    <t>二十、其他支出</t>
    <phoneticPr fontId="5" type="noConversion"/>
  </si>
  <si>
    <r>
      <rPr>
        <b/>
        <sz val="18"/>
        <rFont val="Times New Roman"/>
        <family val="1"/>
      </rPr>
      <t>2019</t>
    </r>
    <r>
      <rPr>
        <b/>
        <sz val="18"/>
        <rFont val="宋体"/>
        <family val="3"/>
        <charset val="134"/>
      </rPr>
      <t>年崇义县一般公共预算支出决算表</t>
    </r>
    <phoneticPr fontId="5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</si>
</sst>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0.00_ "/>
    <numFmt numFmtId="177" formatCode="0.0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7" fillId="0" borderId="0"/>
    <xf numFmtId="0" fontId="10" fillId="0" borderId="0"/>
    <xf numFmtId="37" fontId="11" fillId="0" borderId="0"/>
    <xf numFmtId="0" fontId="12" fillId="0" borderId="0"/>
    <xf numFmtId="0" fontId="7" fillId="0" borderId="0"/>
    <xf numFmtId="0" fontId="13" fillId="0" borderId="0"/>
    <xf numFmtId="0" fontId="14" fillId="0" borderId="0">
      <alignment vertical="center"/>
    </xf>
    <xf numFmtId="0" fontId="12" fillId="0" borderId="0"/>
    <xf numFmtId="41" fontId="7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</cellStyleXfs>
  <cellXfs count="27">
    <xf numFmtId="0" fontId="0" fillId="0" borderId="0" xfId="0">
      <alignment vertical="center"/>
    </xf>
    <xf numFmtId="0" fontId="2" fillId="0" borderId="0" xfId="1"/>
    <xf numFmtId="0" fontId="6" fillId="0" borderId="0" xfId="1" applyFont="1" applyFill="1"/>
    <xf numFmtId="0" fontId="7" fillId="0" borderId="0" xfId="1" applyFont="1"/>
    <xf numFmtId="0" fontId="8" fillId="0" borderId="0" xfId="1" applyFont="1" applyBorder="1" applyAlignment="1">
      <alignment horizontal="right" vertical="center"/>
    </xf>
    <xf numFmtId="176" fontId="2" fillId="0" borderId="0" xfId="1" applyNumberFormat="1"/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wrapText="1"/>
      <protection locked="0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</cellXfs>
  <cellStyles count="15">
    <cellStyle name="?鹎%U龡&amp;H齲_x0001_C铣_x0014__x0007__x0001__x0001_" xfId="2"/>
    <cellStyle name="_ET_STYLE_NoName_00_" xfId="3"/>
    <cellStyle name="no dec" xfId="4"/>
    <cellStyle name="Normal_APR" xfId="5"/>
    <cellStyle name="常规" xfId="0" builtinId="0"/>
    <cellStyle name="常规 2" xfId="1"/>
    <cellStyle name="常规 2 2" xfId="6"/>
    <cellStyle name="常规 3" xfId="7"/>
    <cellStyle name="常规 4" xfId="8"/>
    <cellStyle name="普通_97-917" xfId="9"/>
    <cellStyle name="千分位[0]_laroux" xfId="10"/>
    <cellStyle name="千分位_97-917" xfId="11"/>
    <cellStyle name="千位[0]_1" xfId="12"/>
    <cellStyle name="千位_1" xfId="13"/>
    <cellStyle name="样式 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>
      <pane ySplit="5" topLeftCell="A6" activePane="bottomLeft" state="frozen"/>
      <selection activeCell="C25" sqref="C25"/>
      <selection pane="bottomLeft" activeCell="I27" sqref="I27"/>
    </sheetView>
  </sheetViews>
  <sheetFormatPr defaultRowHeight="14.25"/>
  <cols>
    <col min="1" max="1" width="26.625" style="1" customWidth="1"/>
    <col min="2" max="2" width="10.625" style="3" hidden="1" customWidth="1"/>
    <col min="3" max="3" width="10.875" style="3" customWidth="1"/>
    <col min="4" max="4" width="10.75" style="3" customWidth="1"/>
    <col min="5" max="5" width="10.125" style="3" customWidth="1"/>
    <col min="6" max="6" width="10" style="1" customWidth="1"/>
    <col min="7" max="9" width="9" style="1"/>
    <col min="10" max="10" width="11.5" style="1" customWidth="1"/>
    <col min="11" max="11" width="15.375" style="1" customWidth="1"/>
    <col min="12" max="12" width="20" style="1" customWidth="1"/>
    <col min="13" max="16384" width="9" style="1"/>
  </cols>
  <sheetData>
    <row r="1" spans="1:13" ht="31.5" customHeight="1">
      <c r="A1" s="20" t="s">
        <v>34</v>
      </c>
      <c r="B1" s="20"/>
      <c r="C1" s="20"/>
      <c r="D1" s="20"/>
      <c r="E1" s="20"/>
      <c r="F1" s="20"/>
    </row>
    <row r="2" spans="1:13" ht="24.95" customHeight="1">
      <c r="B2" s="2"/>
      <c r="C2" s="2"/>
      <c r="D2" s="2"/>
      <c r="F2" s="4" t="s">
        <v>0</v>
      </c>
    </row>
    <row r="3" spans="1:13" ht="24.95" customHeight="1">
      <c r="A3" s="21" t="s">
        <v>1</v>
      </c>
      <c r="B3" s="23" t="s">
        <v>9</v>
      </c>
      <c r="C3" s="21" t="s">
        <v>10</v>
      </c>
      <c r="D3" s="21" t="s">
        <v>11</v>
      </c>
      <c r="E3" s="21" t="s">
        <v>12</v>
      </c>
      <c r="F3" s="21" t="s">
        <v>2</v>
      </c>
      <c r="H3" s="19"/>
      <c r="I3" s="19"/>
      <c r="M3" s="5"/>
    </row>
    <row r="4" spans="1:13" ht="24.95" customHeight="1">
      <c r="A4" s="22"/>
      <c r="B4" s="24"/>
      <c r="C4" s="22"/>
      <c r="D4" s="22"/>
      <c r="E4" s="22"/>
      <c r="F4" s="22"/>
      <c r="H4" s="19"/>
      <c r="I4" s="19"/>
      <c r="M4" s="5"/>
    </row>
    <row r="5" spans="1:13" ht="24.95" customHeight="1">
      <c r="A5" s="13" t="s">
        <v>13</v>
      </c>
      <c r="B5" s="15">
        <v>33157</v>
      </c>
      <c r="C5" s="16">
        <v>21726</v>
      </c>
      <c r="D5" s="15">
        <v>41779</v>
      </c>
      <c r="E5" s="18">
        <f t="shared" ref="E5:E31" si="0">D5/C5%</f>
        <v>192.29954892755225</v>
      </c>
      <c r="F5" s="18">
        <f t="shared" ref="F5:F25" si="1">(D5-B5)/B5%</f>
        <v>26.003558826190549</v>
      </c>
    </row>
    <row r="6" spans="1:13" ht="24.95" customHeight="1">
      <c r="A6" s="13" t="s">
        <v>14</v>
      </c>
      <c r="B6" s="15">
        <v>389</v>
      </c>
      <c r="C6" s="16">
        <v>70</v>
      </c>
      <c r="D6" s="15">
        <v>232</v>
      </c>
      <c r="E6" s="18">
        <f t="shared" si="0"/>
        <v>331.42857142857144</v>
      </c>
      <c r="F6" s="18">
        <f t="shared" si="1"/>
        <v>-40.359897172236501</v>
      </c>
    </row>
    <row r="7" spans="1:13" ht="24.95" customHeight="1">
      <c r="A7" s="13" t="s">
        <v>15</v>
      </c>
      <c r="B7" s="15">
        <v>13847</v>
      </c>
      <c r="C7" s="16">
        <v>8208</v>
      </c>
      <c r="D7" s="15">
        <v>17448</v>
      </c>
      <c r="E7" s="18">
        <f t="shared" si="0"/>
        <v>212.57309941520469</v>
      </c>
      <c r="F7" s="18">
        <f t="shared" si="1"/>
        <v>26.005632989095112</v>
      </c>
    </row>
    <row r="8" spans="1:13" ht="24.95" customHeight="1">
      <c r="A8" s="13" t="s">
        <v>16</v>
      </c>
      <c r="B8" s="15">
        <v>39491</v>
      </c>
      <c r="C8" s="16">
        <v>22430</v>
      </c>
      <c r="D8" s="15">
        <v>45630</v>
      </c>
      <c r="E8" s="18">
        <f t="shared" si="0"/>
        <v>203.43290236290682</v>
      </c>
      <c r="F8" s="18">
        <f t="shared" si="1"/>
        <v>15.545314122205058</v>
      </c>
    </row>
    <row r="9" spans="1:13" ht="24.95" customHeight="1">
      <c r="A9" s="13" t="s">
        <v>17</v>
      </c>
      <c r="B9" s="15">
        <v>4820</v>
      </c>
      <c r="C9" s="16">
        <v>339</v>
      </c>
      <c r="D9" s="15">
        <v>6103</v>
      </c>
      <c r="E9" s="18">
        <f t="shared" si="0"/>
        <v>1800.2949852507375</v>
      </c>
      <c r="F9" s="18">
        <f t="shared" si="1"/>
        <v>26.618257261410786</v>
      </c>
    </row>
    <row r="10" spans="1:13" ht="24.95" customHeight="1">
      <c r="A10" s="13" t="s">
        <v>18</v>
      </c>
      <c r="B10" s="15">
        <v>1573</v>
      </c>
      <c r="C10" s="16">
        <v>5829</v>
      </c>
      <c r="D10" s="15">
        <v>3269</v>
      </c>
      <c r="E10" s="18">
        <f t="shared" si="0"/>
        <v>56.081660662206211</v>
      </c>
      <c r="F10" s="18">
        <f t="shared" si="1"/>
        <v>107.81945327399873</v>
      </c>
    </row>
    <row r="11" spans="1:13" ht="24.95" customHeight="1">
      <c r="A11" s="13" t="s">
        <v>19</v>
      </c>
      <c r="B11" s="15">
        <v>45703</v>
      </c>
      <c r="C11" s="16">
        <v>20223</v>
      </c>
      <c r="D11" s="15">
        <v>59414</v>
      </c>
      <c r="E11" s="18">
        <f t="shared" si="0"/>
        <v>293.79419472877419</v>
      </c>
      <c r="F11" s="18">
        <f t="shared" si="1"/>
        <v>30.000218804017244</v>
      </c>
    </row>
    <row r="12" spans="1:13" ht="24.95" customHeight="1">
      <c r="A12" s="13" t="s">
        <v>20</v>
      </c>
      <c r="B12" s="15">
        <v>28098</v>
      </c>
      <c r="C12" s="16">
        <v>20312</v>
      </c>
      <c r="D12" s="15">
        <v>36600</v>
      </c>
      <c r="E12" s="18">
        <f t="shared" si="0"/>
        <v>180.1890508074045</v>
      </c>
      <c r="F12" s="18">
        <f t="shared" si="1"/>
        <v>30.25838137945761</v>
      </c>
    </row>
    <row r="13" spans="1:13" ht="24.95" customHeight="1">
      <c r="A13" s="13" t="s">
        <v>21</v>
      </c>
      <c r="B13" s="15">
        <v>29995</v>
      </c>
      <c r="C13" s="16">
        <v>1169</v>
      </c>
      <c r="D13" s="15">
        <v>39594</v>
      </c>
      <c r="E13" s="18">
        <f t="shared" si="0"/>
        <v>3386.9974337040208</v>
      </c>
      <c r="F13" s="18">
        <f t="shared" si="1"/>
        <v>32.002000333388899</v>
      </c>
    </row>
    <row r="14" spans="1:13" ht="24.95" customHeight="1">
      <c r="A14" s="13" t="s">
        <v>22</v>
      </c>
      <c r="B14" s="15">
        <v>21487</v>
      </c>
      <c r="C14" s="17">
        <v>5136</v>
      </c>
      <c r="D14" s="15">
        <v>26644</v>
      </c>
      <c r="E14" s="18">
        <f t="shared" si="0"/>
        <v>518.76947040498442</v>
      </c>
      <c r="F14" s="18">
        <f t="shared" si="1"/>
        <v>24.000558477218782</v>
      </c>
    </row>
    <row r="15" spans="1:13" ht="24.95" customHeight="1">
      <c r="A15" s="13" t="s">
        <v>23</v>
      </c>
      <c r="B15" s="15">
        <v>14000</v>
      </c>
      <c r="C15" s="16">
        <v>21063</v>
      </c>
      <c r="D15" s="15">
        <v>14500</v>
      </c>
      <c r="E15" s="18">
        <f t="shared" si="0"/>
        <v>68.841095760338035</v>
      </c>
      <c r="F15" s="18">
        <f t="shared" si="1"/>
        <v>3.5714285714285716</v>
      </c>
    </row>
    <row r="16" spans="1:13" ht="24.95" customHeight="1">
      <c r="A16" s="13" t="s">
        <v>24</v>
      </c>
      <c r="B16" s="15">
        <v>782</v>
      </c>
      <c r="C16" s="16">
        <v>1547</v>
      </c>
      <c r="D16" s="15">
        <v>990</v>
      </c>
      <c r="E16" s="18">
        <f t="shared" si="0"/>
        <v>63.994828700711054</v>
      </c>
      <c r="F16" s="18">
        <f t="shared" si="1"/>
        <v>26.598465473145779</v>
      </c>
    </row>
    <row r="17" spans="1:6" ht="24.95" customHeight="1">
      <c r="A17" s="13" t="s">
        <v>25</v>
      </c>
      <c r="B17" s="15">
        <v>742</v>
      </c>
      <c r="C17" s="16">
        <v>3522</v>
      </c>
      <c r="D17" s="15">
        <v>669</v>
      </c>
      <c r="E17" s="18">
        <f t="shared" si="0"/>
        <v>18.994889267461669</v>
      </c>
      <c r="F17" s="18">
        <f t="shared" si="1"/>
        <v>-9.8382749326145547</v>
      </c>
    </row>
    <row r="18" spans="1:6" ht="24.95" customHeight="1">
      <c r="A18" s="13" t="s">
        <v>26</v>
      </c>
      <c r="B18" s="15">
        <v>420</v>
      </c>
      <c r="C18" s="16">
        <v>868</v>
      </c>
      <c r="D18" s="15">
        <v>503</v>
      </c>
      <c r="E18" s="18">
        <f t="shared" si="0"/>
        <v>57.94930875576037</v>
      </c>
      <c r="F18" s="18">
        <f t="shared" si="1"/>
        <v>19.761904761904763</v>
      </c>
    </row>
    <row r="19" spans="1:6" ht="24.95" customHeight="1">
      <c r="A19" s="13" t="s">
        <v>27</v>
      </c>
      <c r="B19" s="15">
        <v>76</v>
      </c>
      <c r="C19" s="16">
        <v>67</v>
      </c>
      <c r="D19" s="15">
        <v>103</v>
      </c>
      <c r="E19" s="18">
        <f t="shared" si="0"/>
        <v>153.73134328358208</v>
      </c>
      <c r="F19" s="18">
        <f t="shared" si="1"/>
        <v>35.526315789473685</v>
      </c>
    </row>
    <row r="20" spans="1:6" ht="24.95" customHeight="1">
      <c r="A20" s="13" t="s">
        <v>28</v>
      </c>
      <c r="B20" s="15">
        <v>1954</v>
      </c>
      <c r="C20" s="16">
        <v>2103</v>
      </c>
      <c r="D20" s="15">
        <v>1841</v>
      </c>
      <c r="E20" s="18">
        <f t="shared" si="0"/>
        <v>87.541607227769845</v>
      </c>
      <c r="F20" s="18">
        <f t="shared" si="1"/>
        <v>-5.7830092118730807</v>
      </c>
    </row>
    <row r="21" spans="1:6" ht="24.95" customHeight="1">
      <c r="A21" s="13" t="s">
        <v>29</v>
      </c>
      <c r="B21" s="15">
        <v>2691</v>
      </c>
      <c r="C21" s="16">
        <v>15125</v>
      </c>
      <c r="D21" s="15">
        <v>2901</v>
      </c>
      <c r="E21" s="18">
        <f t="shared" si="0"/>
        <v>19.180165289256198</v>
      </c>
      <c r="F21" s="18">
        <f t="shared" si="1"/>
        <v>7.8037904124860642</v>
      </c>
    </row>
    <row r="22" spans="1:6" ht="24.95" customHeight="1">
      <c r="A22" s="13" t="s">
        <v>30</v>
      </c>
      <c r="B22" s="15">
        <v>144</v>
      </c>
      <c r="C22" s="16">
        <v>222</v>
      </c>
      <c r="D22" s="15">
        <v>333</v>
      </c>
      <c r="E22" s="18">
        <f t="shared" si="0"/>
        <v>150</v>
      </c>
      <c r="F22" s="18">
        <f t="shared" si="1"/>
        <v>131.25</v>
      </c>
    </row>
    <row r="23" spans="1:6" ht="28.5" customHeight="1">
      <c r="A23" s="14" t="s">
        <v>31</v>
      </c>
      <c r="B23" s="15"/>
      <c r="C23" s="16">
        <v>621</v>
      </c>
      <c r="D23" s="15">
        <v>3547</v>
      </c>
      <c r="E23" s="18">
        <f t="shared" si="0"/>
        <v>571.17552334943639</v>
      </c>
      <c r="F23" s="18"/>
    </row>
    <row r="24" spans="1:6" ht="28.5" customHeight="1">
      <c r="A24" s="14" t="s">
        <v>32</v>
      </c>
      <c r="B24" s="15">
        <v>2214</v>
      </c>
      <c r="C24" s="16">
        <v>12601</v>
      </c>
      <c r="D24" s="15">
        <v>3102</v>
      </c>
      <c r="E24" s="18">
        <f t="shared" si="0"/>
        <v>24.617093881437981</v>
      </c>
      <c r="F24" s="18">
        <f t="shared" si="1"/>
        <v>40.108401084010836</v>
      </c>
    </row>
    <row r="25" spans="1:6" ht="28.5" customHeight="1">
      <c r="A25" s="13" t="s">
        <v>33</v>
      </c>
      <c r="B25" s="15">
        <v>66</v>
      </c>
      <c r="C25" s="16">
        <v>27029</v>
      </c>
      <c r="D25" s="15">
        <v>114</v>
      </c>
      <c r="E25" s="18">
        <f t="shared" si="0"/>
        <v>0.4217692108476081</v>
      </c>
      <c r="F25" s="18">
        <f t="shared" si="1"/>
        <v>72.72727272727272</v>
      </c>
    </row>
    <row r="26" spans="1:6" ht="28.5" customHeight="1">
      <c r="A26" s="9" t="s">
        <v>3</v>
      </c>
      <c r="B26" s="6">
        <f>SUM(B5:B25)</f>
        <v>241649</v>
      </c>
      <c r="C26" s="6">
        <f>SUM(C5:C25)</f>
        <v>190210</v>
      </c>
      <c r="D26" s="6">
        <f>SUM(D5:D25)</f>
        <v>305316</v>
      </c>
      <c r="E26" s="18">
        <f t="shared" si="0"/>
        <v>160.51522001997793</v>
      </c>
      <c r="F26" s="8">
        <f>(D26/B26-1)*100</f>
        <v>26.346891565866205</v>
      </c>
    </row>
    <row r="27" spans="1:6" ht="28.5" customHeight="1">
      <c r="A27" s="9" t="s">
        <v>4</v>
      </c>
      <c r="B27" s="6">
        <v>2136</v>
      </c>
      <c r="C27" s="7">
        <v>2353</v>
      </c>
      <c r="D27" s="6">
        <v>4036</v>
      </c>
      <c r="E27" s="18">
        <f t="shared" si="0"/>
        <v>171.52571185720356</v>
      </c>
      <c r="F27" s="8">
        <f t="shared" ref="F27:F31" si="2">(D27/B27-1)*100</f>
        <v>88.951310861423224</v>
      </c>
    </row>
    <row r="28" spans="1:6" ht="28.5" customHeight="1">
      <c r="A28" s="9" t="s">
        <v>5</v>
      </c>
      <c r="B28" s="6">
        <v>3728</v>
      </c>
      <c r="C28" s="7">
        <v>1976</v>
      </c>
      <c r="D28" s="6">
        <v>1976</v>
      </c>
      <c r="E28" s="18">
        <f t="shared" si="0"/>
        <v>99.999999999999986</v>
      </c>
      <c r="F28" s="8">
        <f t="shared" si="2"/>
        <v>-46.995708154506431</v>
      </c>
    </row>
    <row r="29" spans="1:6" ht="28.5" customHeight="1">
      <c r="A29" s="9" t="s">
        <v>6</v>
      </c>
      <c r="B29" s="6">
        <v>1</v>
      </c>
      <c r="C29" s="7"/>
      <c r="D29" s="6">
        <v>2811</v>
      </c>
      <c r="E29" s="18"/>
      <c r="F29" s="8"/>
    </row>
    <row r="30" spans="1:6" ht="28.5" customHeight="1">
      <c r="A30" s="9" t="s">
        <v>7</v>
      </c>
      <c r="B30" s="6">
        <v>3109</v>
      </c>
      <c r="C30" s="7"/>
      <c r="D30" s="6">
        <v>2395</v>
      </c>
      <c r="E30" s="18"/>
      <c r="F30" s="8">
        <f t="shared" si="2"/>
        <v>-22.965583788999677</v>
      </c>
    </row>
    <row r="31" spans="1:6" s="12" customFormat="1" ht="24.95" customHeight="1">
      <c r="A31" s="10" t="s">
        <v>8</v>
      </c>
      <c r="B31" s="11">
        <f>SUM(B26:B30)</f>
        <v>250623</v>
      </c>
      <c r="C31" s="11">
        <f>SUM(C26:C30)</f>
        <v>194539</v>
      </c>
      <c r="D31" s="11">
        <f>SUM(D26:D30)</f>
        <v>316534</v>
      </c>
      <c r="E31" s="25">
        <f t="shared" si="0"/>
        <v>162.70979083885493</v>
      </c>
      <c r="F31" s="26">
        <f t="shared" si="2"/>
        <v>26.298863232823798</v>
      </c>
    </row>
  </sheetData>
  <mergeCells count="9">
    <mergeCell ref="H3:I3"/>
    <mergeCell ref="H4:I4"/>
    <mergeCell ref="A1:F1"/>
    <mergeCell ref="A3:A4"/>
    <mergeCell ref="B3:B4"/>
    <mergeCell ref="C3:C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2020-09-29T02:55:37Z</dcterms:modified>
</cp:coreProperties>
</file>