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0" yWindow="90" windowWidth="19200" windowHeight="11640"/>
  </bookViews>
  <sheets>
    <sheet name="2" sheetId="4" r:id="rId1"/>
  </sheets>
  <definedNames>
    <definedName name="_xlnm.Database">#REF!</definedName>
    <definedName name="_xlnm.Print_Area" localSheetId="0">'2'!$A$1:$F$31</definedName>
    <definedName name="代码">#REF!</definedName>
    <definedName name="的">#REF!</definedName>
    <definedName name="地区名称">#REF!</definedName>
    <definedName name="科目编码表">#REF!</definedName>
    <definedName name="没">#REF!</definedName>
    <definedName name="支出功能科目">#REF!</definedName>
    <definedName name="支出功能科目编码">#REF!</definedName>
  </definedNames>
  <calcPr calcId="124519"/>
</workbook>
</file>

<file path=xl/calcChain.xml><?xml version="1.0" encoding="utf-8"?>
<calcChain xmlns="http://schemas.openxmlformats.org/spreadsheetml/2006/main">
  <c r="F31" i="4"/>
  <c r="B21"/>
  <c r="B31"/>
  <c r="F5"/>
  <c r="E5"/>
  <c r="C22" l="1"/>
  <c r="D22" l="1"/>
  <c r="E23"/>
  <c r="E24"/>
  <c r="E25"/>
  <c r="E27"/>
  <c r="E28"/>
  <c r="E30"/>
  <c r="F23"/>
  <c r="F24"/>
  <c r="F25"/>
  <c r="F27"/>
  <c r="F28"/>
  <c r="F30"/>
  <c r="F22" l="1"/>
  <c r="E22"/>
  <c r="F7"/>
  <c r="F8"/>
  <c r="F9"/>
  <c r="F10"/>
  <c r="F11"/>
  <c r="F12"/>
  <c r="F13"/>
  <c r="F14"/>
  <c r="F15"/>
  <c r="F16"/>
  <c r="F17"/>
  <c r="F18"/>
  <c r="F19"/>
  <c r="F4"/>
  <c r="E7"/>
  <c r="E8"/>
  <c r="E9"/>
  <c r="E10"/>
  <c r="E11"/>
  <c r="E12"/>
  <c r="E13"/>
  <c r="E14"/>
  <c r="E15"/>
  <c r="E16"/>
  <c r="E17"/>
  <c r="E18"/>
  <c r="E19"/>
  <c r="E4"/>
  <c r="C21"/>
  <c r="C31" s="1"/>
  <c r="D21"/>
  <c r="D31" s="1"/>
  <c r="E31" l="1"/>
  <c r="E21"/>
  <c r="F21"/>
</calcChain>
</file>

<file path=xl/sharedStrings.xml><?xml version="1.0" encoding="utf-8"?>
<sst xmlns="http://schemas.openxmlformats.org/spreadsheetml/2006/main" count="37" uniqueCount="37">
  <si>
    <t>单位：万元</t>
    <phoneticPr fontId="5" type="noConversion"/>
  </si>
  <si>
    <t>预算科目</t>
    <phoneticPr fontId="5" type="noConversion"/>
  </si>
  <si>
    <t>比上年决算数增减%</t>
    <phoneticPr fontId="5" type="noConversion"/>
  </si>
  <si>
    <t>（二）非税收入</t>
    <phoneticPr fontId="5" type="noConversion"/>
  </si>
  <si>
    <t xml:space="preserve">    一般公共预算收入合计</t>
    <phoneticPr fontId="5" type="noConversion"/>
  </si>
  <si>
    <t>（三）转移性收入</t>
    <phoneticPr fontId="5" type="noConversion"/>
  </si>
  <si>
    <t>其中：返还性收入</t>
    <phoneticPr fontId="5" type="noConversion"/>
  </si>
  <si>
    <t xml:space="preserve">      专项转移性支付收入</t>
    <phoneticPr fontId="5" type="noConversion"/>
  </si>
  <si>
    <t xml:space="preserve">      一般性转移支付收入</t>
    <phoneticPr fontId="5" type="noConversion"/>
  </si>
  <si>
    <t>（四）市县上解收入</t>
    <phoneticPr fontId="5" type="noConversion"/>
  </si>
  <si>
    <t>（五）债务转贷收入</t>
    <phoneticPr fontId="5" type="noConversion"/>
  </si>
  <si>
    <t>（六）上年结余收入</t>
    <phoneticPr fontId="5" type="noConversion"/>
  </si>
  <si>
    <t>（七）动用预算稳定调节资金</t>
    <phoneticPr fontId="5" type="noConversion"/>
  </si>
  <si>
    <t>（八）调入资金</t>
    <phoneticPr fontId="5" type="noConversion"/>
  </si>
  <si>
    <t>收  入  总  计</t>
    <phoneticPr fontId="5" type="noConversion"/>
  </si>
  <si>
    <t xml:space="preserve"> 2018年　 决算数</t>
    <phoneticPr fontId="5" type="noConversion"/>
  </si>
  <si>
    <t>2019年 　 预算数</t>
    <phoneticPr fontId="5" type="noConversion"/>
  </si>
  <si>
    <t>2019年决算数</t>
    <phoneticPr fontId="5" type="noConversion"/>
  </si>
  <si>
    <t>决算数为预算数的%</t>
    <phoneticPr fontId="5" type="noConversion"/>
  </si>
  <si>
    <t xml:space="preserve">  五种小税</t>
    <phoneticPr fontId="5" type="noConversion"/>
  </si>
  <si>
    <t xml:space="preserve">  城建税</t>
    <phoneticPr fontId="5" type="noConversion"/>
  </si>
  <si>
    <t xml:space="preserve">  车船税</t>
    <phoneticPr fontId="5" type="noConversion"/>
  </si>
  <si>
    <t xml:space="preserve">  耕地占用税</t>
    <phoneticPr fontId="5" type="noConversion"/>
  </si>
  <si>
    <t xml:space="preserve">  契税</t>
    <phoneticPr fontId="5" type="noConversion"/>
  </si>
  <si>
    <t xml:space="preserve">  专项收入</t>
    <phoneticPr fontId="5" type="noConversion"/>
  </si>
  <si>
    <t xml:space="preserve">  行政事业性收费收入</t>
    <phoneticPr fontId="5" type="noConversion"/>
  </si>
  <si>
    <t xml:space="preserve">  罚没收入</t>
    <phoneticPr fontId="5" type="noConversion"/>
  </si>
  <si>
    <t xml:space="preserve">  国有资源（资产）有偿使用收入</t>
    <phoneticPr fontId="5" type="noConversion"/>
  </si>
  <si>
    <t xml:space="preserve">  政府住房基金收入</t>
    <phoneticPr fontId="5" type="noConversion"/>
  </si>
  <si>
    <t>（一）税收收入</t>
    <phoneticPr fontId="5" type="noConversion"/>
  </si>
  <si>
    <t xml:space="preserve">  个人所得税</t>
    <phoneticPr fontId="5" type="noConversion"/>
  </si>
  <si>
    <t xml:space="preserve">  企业所得税</t>
    <phoneticPr fontId="5" type="noConversion"/>
  </si>
  <si>
    <t xml:space="preserve">  环境保护税</t>
    <phoneticPr fontId="5" type="noConversion"/>
  </si>
  <si>
    <r>
      <rPr>
        <b/>
        <sz val="18"/>
        <rFont val="Times New Roman"/>
        <family val="1"/>
      </rPr>
      <t>2019</t>
    </r>
    <r>
      <rPr>
        <b/>
        <sz val="18"/>
        <rFont val="宋体"/>
        <family val="3"/>
        <charset val="134"/>
      </rPr>
      <t>年崇义县一般公共预算收入决算表</t>
    </r>
    <phoneticPr fontId="5" type="noConversion"/>
  </si>
  <si>
    <t xml:space="preserve">  营业税</t>
  </si>
  <si>
    <t>不可比</t>
  </si>
  <si>
    <t xml:space="preserve">  增值税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</si>
</sst>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76" formatCode="0.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8"/>
      <name val="Times New Roman"/>
      <family val="1"/>
    </font>
    <font>
      <sz val="9"/>
      <name val="宋体"/>
      <family val="3"/>
      <charset val="134"/>
    </font>
    <font>
      <b/>
      <sz val="12"/>
      <color indexed="1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2" fillId="0" borderId="0"/>
    <xf numFmtId="0" fontId="9" fillId="0" borderId="0"/>
    <xf numFmtId="0" fontId="10" fillId="0" borderId="0"/>
    <xf numFmtId="37" fontId="11" fillId="0" borderId="0"/>
    <xf numFmtId="0" fontId="12" fillId="0" borderId="0"/>
    <xf numFmtId="0" fontId="9" fillId="0" borderId="0"/>
    <xf numFmtId="0" fontId="13" fillId="0" borderId="0"/>
    <xf numFmtId="0" fontId="14" fillId="0" borderId="0">
      <alignment vertical="center"/>
    </xf>
    <xf numFmtId="0" fontId="12" fillId="0" borderId="0"/>
    <xf numFmtId="41" fontId="9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5" fillId="0" borderId="0"/>
  </cellStyleXfs>
  <cellXfs count="20">
    <xf numFmtId="0" fontId="0" fillId="0" borderId="0" xfId="0">
      <alignment vertical="center"/>
    </xf>
    <xf numFmtId="0" fontId="2" fillId="0" borderId="0" xfId="1"/>
    <xf numFmtId="0" fontId="6" fillId="0" borderId="0" xfId="1" applyFont="1" applyFill="1"/>
    <xf numFmtId="0" fontId="6" fillId="0" borderId="0" xfId="1" applyFont="1"/>
    <xf numFmtId="0" fontId="2" fillId="0" borderId="1" xfId="1" applyBorder="1" applyAlignment="1">
      <alignment horizontal="right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176" fontId="7" fillId="0" borderId="2" xfId="1" applyNumberFormat="1" applyFont="1" applyBorder="1" applyAlignment="1">
      <alignment horizontal="center" vertical="center" wrapText="1"/>
    </xf>
    <xf numFmtId="1" fontId="2" fillId="0" borderId="0" xfId="1" applyNumberFormat="1"/>
    <xf numFmtId="0" fontId="8" fillId="0" borderId="2" xfId="1" applyFont="1" applyBorder="1" applyAlignment="1">
      <alignment horizontal="left" vertical="center" wrapText="1"/>
    </xf>
    <xf numFmtId="1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176" fontId="8" fillId="0" borderId="2" xfId="1" applyNumberFormat="1" applyFont="1" applyBorder="1" applyAlignment="1">
      <alignment horizontal="center" vertical="center" wrapText="1"/>
    </xf>
    <xf numFmtId="0" fontId="9" fillId="0" borderId="0" xfId="1" applyFont="1"/>
    <xf numFmtId="176" fontId="2" fillId="0" borderId="0" xfId="1" applyNumberFormat="1"/>
    <xf numFmtId="176" fontId="7" fillId="0" borderId="2" xfId="1" applyNumberFormat="1" applyFont="1" applyFill="1" applyBorder="1" applyAlignment="1">
      <alignment horizontal="center" vertical="center" wrapText="1"/>
    </xf>
    <xf numFmtId="176" fontId="8" fillId="0" borderId="2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</cellXfs>
  <cellStyles count="15">
    <cellStyle name="?鹎%U龡&amp;H齲_x0001_C铣_x0014__x0007__x0001__x0001_" xfId="2"/>
    <cellStyle name="_ET_STYLE_NoName_00_" xfId="3"/>
    <cellStyle name="no dec" xfId="4"/>
    <cellStyle name="Normal_APR" xfId="5"/>
    <cellStyle name="常规" xfId="0" builtinId="0"/>
    <cellStyle name="常规 2" xfId="1"/>
    <cellStyle name="常规 2 2" xfId="6"/>
    <cellStyle name="常规 3" xfId="7"/>
    <cellStyle name="常规 4" xfId="8"/>
    <cellStyle name="普通_97-917" xfId="9"/>
    <cellStyle name="千分位[0]_laroux" xfId="10"/>
    <cellStyle name="千分位_97-917" xfId="11"/>
    <cellStyle name="千位[0]_1" xfId="12"/>
    <cellStyle name="千位_1" xfId="13"/>
    <cellStyle name="样式 1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4"/>
  <sheetViews>
    <sheetView tabSelected="1" workbookViewId="0">
      <pane ySplit="4" topLeftCell="A23" activePane="bottomLeft" state="frozen"/>
      <selection activeCell="C25" sqref="C25"/>
      <selection pane="bottomLeft" activeCell="M24" sqref="M24"/>
    </sheetView>
  </sheetViews>
  <sheetFormatPr defaultRowHeight="14.25"/>
  <cols>
    <col min="1" max="1" width="30.125" style="1" customWidth="1"/>
    <col min="2" max="2" width="10.75" style="1" hidden="1" customWidth="1"/>
    <col min="3" max="3" width="10.625" style="1" customWidth="1"/>
    <col min="4" max="4" width="10.5" style="1" customWidth="1"/>
    <col min="5" max="5" width="11.75" style="16" customWidth="1"/>
    <col min="6" max="6" width="10.625" style="1" customWidth="1"/>
    <col min="7" max="16384" width="9" style="1"/>
  </cols>
  <sheetData>
    <row r="1" spans="1:9" ht="23.25">
      <c r="A1" s="19" t="s">
        <v>33</v>
      </c>
      <c r="B1" s="19"/>
      <c r="C1" s="19"/>
      <c r="D1" s="19"/>
      <c r="E1" s="19"/>
      <c r="F1" s="19"/>
    </row>
    <row r="2" spans="1:9">
      <c r="B2" s="2"/>
      <c r="C2" s="3"/>
      <c r="D2" s="2"/>
      <c r="F2" s="4" t="s">
        <v>0</v>
      </c>
    </row>
    <row r="3" spans="1:9" ht="43.5" customHeight="1">
      <c r="A3" s="5" t="s">
        <v>1</v>
      </c>
      <c r="B3" s="6" t="s">
        <v>15</v>
      </c>
      <c r="C3" s="5" t="s">
        <v>16</v>
      </c>
      <c r="D3" s="5" t="s">
        <v>17</v>
      </c>
      <c r="E3" s="9" t="s">
        <v>18</v>
      </c>
      <c r="F3" s="5" t="s">
        <v>2</v>
      </c>
    </row>
    <row r="4" spans="1:9" ht="24.95" customHeight="1">
      <c r="A4" s="7" t="s">
        <v>29</v>
      </c>
      <c r="B4" s="8">
        <v>61334</v>
      </c>
      <c r="C4" s="8">
        <v>68810</v>
      </c>
      <c r="D4" s="8">
        <v>70220</v>
      </c>
      <c r="E4" s="17">
        <f>D4/C4*100</f>
        <v>102.04912076733032</v>
      </c>
      <c r="F4" s="9">
        <f>(D4/B4-1)*100</f>
        <v>14.487886001239115</v>
      </c>
      <c r="G4" s="10"/>
      <c r="H4" s="10"/>
      <c r="I4" s="10"/>
    </row>
    <row r="5" spans="1:9" ht="24.95" customHeight="1">
      <c r="A5" s="11" t="s">
        <v>36</v>
      </c>
      <c r="B5" s="12">
        <v>24960</v>
      </c>
      <c r="C5" s="12">
        <v>27160</v>
      </c>
      <c r="D5" s="12">
        <v>24040</v>
      </c>
      <c r="E5" s="18">
        <f t="shared" ref="E5:E19" si="0">D5/C5*100</f>
        <v>88.512518409425624</v>
      </c>
      <c r="F5" s="14">
        <f t="shared" ref="F5:F30" si="1">(D5/B5-1)*100</f>
        <v>-3.6858974358974339</v>
      </c>
    </row>
    <row r="6" spans="1:9" ht="24.95" customHeight="1">
      <c r="A6" s="11" t="s">
        <v>34</v>
      </c>
      <c r="B6" s="12">
        <v>4</v>
      </c>
      <c r="C6" s="12"/>
      <c r="D6" s="12"/>
      <c r="E6" s="18"/>
      <c r="F6" s="14" t="s">
        <v>35</v>
      </c>
    </row>
    <row r="7" spans="1:9" ht="24.95" customHeight="1">
      <c r="A7" s="11" t="s">
        <v>19</v>
      </c>
      <c r="B7" s="12">
        <v>19695</v>
      </c>
      <c r="C7" s="13">
        <v>24250</v>
      </c>
      <c r="D7" s="12">
        <v>25289</v>
      </c>
      <c r="E7" s="18">
        <f t="shared" si="0"/>
        <v>104.28453608247423</v>
      </c>
      <c r="F7" s="14">
        <f t="shared" si="1"/>
        <v>28.403148007108413</v>
      </c>
    </row>
    <row r="8" spans="1:9" ht="24.95" customHeight="1">
      <c r="A8" s="11" t="s">
        <v>30</v>
      </c>
      <c r="B8" s="12">
        <v>1950</v>
      </c>
      <c r="C8" s="13">
        <v>1755</v>
      </c>
      <c r="D8" s="12">
        <v>749</v>
      </c>
      <c r="E8" s="18">
        <f t="shared" si="0"/>
        <v>42.67806267806268</v>
      </c>
      <c r="F8" s="14">
        <f t="shared" si="1"/>
        <v>-61.589743589743584</v>
      </c>
    </row>
    <row r="9" spans="1:9" ht="24.95" customHeight="1">
      <c r="A9" s="11" t="s">
        <v>20</v>
      </c>
      <c r="B9" s="12">
        <v>2673</v>
      </c>
      <c r="C9" s="13">
        <v>2750</v>
      </c>
      <c r="D9" s="12">
        <v>2821</v>
      </c>
      <c r="E9" s="18">
        <f t="shared" si="0"/>
        <v>102.58181818181818</v>
      </c>
      <c r="F9" s="14">
        <f t="shared" si="1"/>
        <v>5.5368499812944227</v>
      </c>
    </row>
    <row r="10" spans="1:9" ht="24.95" customHeight="1">
      <c r="A10" s="11" t="s">
        <v>21</v>
      </c>
      <c r="B10" s="12">
        <v>1692</v>
      </c>
      <c r="C10" s="13">
        <v>1850</v>
      </c>
      <c r="D10" s="12">
        <v>1888</v>
      </c>
      <c r="E10" s="18">
        <f t="shared" si="0"/>
        <v>102.05405405405405</v>
      </c>
      <c r="F10" s="14">
        <f t="shared" si="1"/>
        <v>11.583924349881801</v>
      </c>
    </row>
    <row r="11" spans="1:9" ht="24.95" customHeight="1">
      <c r="A11" s="11" t="s">
        <v>22</v>
      </c>
      <c r="B11" s="12">
        <v>1801</v>
      </c>
      <c r="C11" s="13">
        <v>1900</v>
      </c>
      <c r="D11" s="12">
        <v>6688</v>
      </c>
      <c r="E11" s="18">
        <f t="shared" si="0"/>
        <v>352</v>
      </c>
      <c r="F11" s="14">
        <f t="shared" si="1"/>
        <v>271.34925041643527</v>
      </c>
      <c r="G11" s="10"/>
      <c r="H11" s="10"/>
      <c r="I11" s="10"/>
    </row>
    <row r="12" spans="1:9" ht="24.95" customHeight="1">
      <c r="A12" s="11" t="s">
        <v>23</v>
      </c>
      <c r="B12" s="12">
        <v>4539</v>
      </c>
      <c r="C12" s="13">
        <v>4750</v>
      </c>
      <c r="D12" s="12">
        <v>4731</v>
      </c>
      <c r="E12" s="18">
        <f t="shared" si="0"/>
        <v>99.6</v>
      </c>
      <c r="F12" s="14">
        <f t="shared" si="1"/>
        <v>4.2300066093853284</v>
      </c>
    </row>
    <row r="13" spans="1:9" ht="24.95" customHeight="1">
      <c r="A13" s="11" t="s">
        <v>31</v>
      </c>
      <c r="B13" s="12">
        <v>3974</v>
      </c>
      <c r="C13" s="13">
        <v>4345</v>
      </c>
      <c r="D13" s="12">
        <v>3971</v>
      </c>
      <c r="E13" s="18">
        <f t="shared" si="0"/>
        <v>91.392405063291136</v>
      </c>
      <c r="F13" s="14">
        <f t="shared" si="1"/>
        <v>-7.5490689481627626E-2</v>
      </c>
    </row>
    <row r="14" spans="1:9" ht="24.95" customHeight="1">
      <c r="A14" s="11" t="s">
        <v>32</v>
      </c>
      <c r="B14" s="12">
        <v>46</v>
      </c>
      <c r="C14" s="13">
        <v>50</v>
      </c>
      <c r="D14" s="12">
        <v>43</v>
      </c>
      <c r="E14" s="18">
        <f t="shared" si="0"/>
        <v>86</v>
      </c>
      <c r="F14" s="14">
        <f t="shared" si="1"/>
        <v>-6.5217391304347778</v>
      </c>
    </row>
    <row r="15" spans="1:9" ht="24.95" customHeight="1">
      <c r="A15" s="7" t="s">
        <v>3</v>
      </c>
      <c r="B15" s="8">
        <v>27131</v>
      </c>
      <c r="C15" s="5">
        <v>23197</v>
      </c>
      <c r="D15" s="8">
        <v>24598</v>
      </c>
      <c r="E15" s="17">
        <f t="shared" si="0"/>
        <v>106.03957408285554</v>
      </c>
      <c r="F15" s="9">
        <f t="shared" si="1"/>
        <v>-9.336183701301092</v>
      </c>
    </row>
    <row r="16" spans="1:9" ht="24.95" customHeight="1">
      <c r="A16" s="11" t="s">
        <v>24</v>
      </c>
      <c r="B16" s="12">
        <v>1763</v>
      </c>
      <c r="C16" s="13">
        <v>1900</v>
      </c>
      <c r="D16" s="12">
        <v>1775</v>
      </c>
      <c r="E16" s="18">
        <f t="shared" si="0"/>
        <v>93.421052631578945</v>
      </c>
      <c r="F16" s="14">
        <f t="shared" si="1"/>
        <v>0.68065796937040179</v>
      </c>
    </row>
    <row r="17" spans="1:8" ht="24.95" customHeight="1">
      <c r="A17" s="11" t="s">
        <v>25</v>
      </c>
      <c r="B17" s="12">
        <v>20969</v>
      </c>
      <c r="C17" s="13">
        <v>16697</v>
      </c>
      <c r="D17" s="12">
        <v>10767</v>
      </c>
      <c r="E17" s="18">
        <f t="shared" si="0"/>
        <v>64.484637958914774</v>
      </c>
      <c r="F17" s="14">
        <f t="shared" si="1"/>
        <v>-48.652773141303825</v>
      </c>
    </row>
    <row r="18" spans="1:8" ht="24.95" customHeight="1">
      <c r="A18" s="11" t="s">
        <v>26</v>
      </c>
      <c r="B18" s="12">
        <v>2737</v>
      </c>
      <c r="C18" s="13">
        <v>2800</v>
      </c>
      <c r="D18" s="12">
        <v>1986</v>
      </c>
      <c r="E18" s="18">
        <f t="shared" si="0"/>
        <v>70.928571428571431</v>
      </c>
      <c r="F18" s="14">
        <f t="shared" si="1"/>
        <v>-27.438801607599562</v>
      </c>
    </row>
    <row r="19" spans="1:8" ht="24.95" customHeight="1">
      <c r="A19" s="11" t="s">
        <v>27</v>
      </c>
      <c r="B19" s="12">
        <v>1662</v>
      </c>
      <c r="C19" s="12">
        <v>1800</v>
      </c>
      <c r="D19" s="12">
        <v>9597</v>
      </c>
      <c r="E19" s="18">
        <f t="shared" si="0"/>
        <v>533.16666666666674</v>
      </c>
      <c r="F19" s="14">
        <f t="shared" si="1"/>
        <v>477.43682310469319</v>
      </c>
    </row>
    <row r="20" spans="1:8" ht="24.95" customHeight="1">
      <c r="A20" s="11" t="s">
        <v>28</v>
      </c>
      <c r="B20" s="12"/>
      <c r="C20" s="13"/>
      <c r="D20" s="12">
        <v>473</v>
      </c>
      <c r="E20" s="17"/>
      <c r="F20" s="9"/>
    </row>
    <row r="21" spans="1:8" ht="24.95" customHeight="1">
      <c r="A21" s="7" t="s">
        <v>4</v>
      </c>
      <c r="B21" s="8">
        <f>B4+B15</f>
        <v>88465</v>
      </c>
      <c r="C21" s="8">
        <f>C4+C15</f>
        <v>92007</v>
      </c>
      <c r="D21" s="8">
        <f>D4+D15</f>
        <v>94818</v>
      </c>
      <c r="E21" s="17">
        <f>D21/C21*100</f>
        <v>103.05520232156249</v>
      </c>
      <c r="F21" s="9">
        <f t="shared" si="1"/>
        <v>7.1813711637370714</v>
      </c>
    </row>
    <row r="22" spans="1:8" ht="24.95" customHeight="1">
      <c r="A22" s="7" t="s">
        <v>5</v>
      </c>
      <c r="B22" s="8">
        <v>131945</v>
      </c>
      <c r="C22" s="8">
        <f>SUM(C23:C25)</f>
        <v>92438</v>
      </c>
      <c r="D22" s="8">
        <f>SUM(D23:D25)</f>
        <v>150433</v>
      </c>
      <c r="E22" s="17">
        <f t="shared" ref="E22:E30" si="2">D22/C22*100</f>
        <v>162.73934961812242</v>
      </c>
      <c r="F22" s="9">
        <f t="shared" si="1"/>
        <v>14.011898897267795</v>
      </c>
    </row>
    <row r="23" spans="1:8" s="15" customFormat="1" ht="24.95" customHeight="1">
      <c r="A23" s="11" t="s">
        <v>6</v>
      </c>
      <c r="B23" s="12">
        <v>4457</v>
      </c>
      <c r="C23" s="13">
        <v>4457</v>
      </c>
      <c r="D23" s="12">
        <v>4457</v>
      </c>
      <c r="E23" s="18">
        <f t="shared" si="2"/>
        <v>100</v>
      </c>
      <c r="F23" s="14">
        <f t="shared" si="1"/>
        <v>0</v>
      </c>
    </row>
    <row r="24" spans="1:8" s="15" customFormat="1" ht="24.95" customHeight="1">
      <c r="A24" s="11" t="s">
        <v>7</v>
      </c>
      <c r="B24" s="12">
        <v>56878</v>
      </c>
      <c r="C24" s="13">
        <v>24216</v>
      </c>
      <c r="D24" s="12">
        <v>42989</v>
      </c>
      <c r="E24" s="18">
        <f t="shared" si="2"/>
        <v>177.52312520647507</v>
      </c>
      <c r="F24" s="14">
        <f t="shared" si="1"/>
        <v>-24.418931748655016</v>
      </c>
    </row>
    <row r="25" spans="1:8" s="15" customFormat="1" ht="24.95" customHeight="1">
      <c r="A25" s="11" t="s">
        <v>8</v>
      </c>
      <c r="B25" s="12">
        <v>70610</v>
      </c>
      <c r="C25" s="13">
        <v>63765</v>
      </c>
      <c r="D25" s="12">
        <v>102987</v>
      </c>
      <c r="E25" s="18">
        <f t="shared" si="2"/>
        <v>161.51023288637967</v>
      </c>
      <c r="F25" s="14">
        <f t="shared" si="1"/>
        <v>45.853278572440168</v>
      </c>
    </row>
    <row r="26" spans="1:8" s="15" customFormat="1" ht="24.95" customHeight="1">
      <c r="A26" s="7" t="s">
        <v>9</v>
      </c>
      <c r="B26" s="12"/>
      <c r="C26" s="13"/>
      <c r="D26" s="12"/>
      <c r="E26" s="17"/>
      <c r="F26" s="9"/>
    </row>
    <row r="27" spans="1:8" s="15" customFormat="1" ht="24.95" customHeight="1">
      <c r="A27" s="7" t="s">
        <v>10</v>
      </c>
      <c r="B27" s="12">
        <v>15162</v>
      </c>
      <c r="C27" s="13">
        <v>7322</v>
      </c>
      <c r="D27" s="12">
        <v>11429</v>
      </c>
      <c r="E27" s="18">
        <f t="shared" si="2"/>
        <v>156.09123190385142</v>
      </c>
      <c r="F27" s="14">
        <f t="shared" si="1"/>
        <v>-24.620762432396781</v>
      </c>
    </row>
    <row r="28" spans="1:8" ht="24.95" customHeight="1">
      <c r="A28" s="7" t="s">
        <v>11</v>
      </c>
      <c r="B28" s="12">
        <v>2972</v>
      </c>
      <c r="C28" s="13">
        <v>2327</v>
      </c>
      <c r="D28" s="12">
        <v>3109</v>
      </c>
      <c r="E28" s="18">
        <f t="shared" si="2"/>
        <v>133.60550064460679</v>
      </c>
      <c r="F28" s="14">
        <f t="shared" si="1"/>
        <v>4.6096904441453646</v>
      </c>
    </row>
    <row r="29" spans="1:8" ht="24.95" customHeight="1">
      <c r="A29" s="7" t="s">
        <v>12</v>
      </c>
      <c r="B29" s="12"/>
      <c r="C29" s="13"/>
      <c r="D29" s="12"/>
      <c r="E29" s="17"/>
      <c r="F29" s="9"/>
    </row>
    <row r="30" spans="1:8" ht="24.95" customHeight="1">
      <c r="A30" s="7" t="s">
        <v>13</v>
      </c>
      <c r="B30" s="12">
        <v>12079</v>
      </c>
      <c r="C30" s="13">
        <v>445</v>
      </c>
      <c r="D30" s="12">
        <v>56745</v>
      </c>
      <c r="E30" s="18">
        <f t="shared" si="2"/>
        <v>12751.685393258427</v>
      </c>
      <c r="F30" s="14">
        <f t="shared" si="1"/>
        <v>369.78226674393574</v>
      </c>
      <c r="H30" s="10"/>
    </row>
    <row r="31" spans="1:8" ht="24.95" customHeight="1">
      <c r="A31" s="5" t="s">
        <v>14</v>
      </c>
      <c r="B31" s="8">
        <f>SUM(B21,B22,B27:B30)</f>
        <v>250623</v>
      </c>
      <c r="C31" s="8">
        <f>SUM(C21,C22,C27:C30)</f>
        <v>194539</v>
      </c>
      <c r="D31" s="8">
        <f>SUM(D21,D22,D27:D30)</f>
        <v>316534</v>
      </c>
      <c r="E31" s="17">
        <f>D31/C31*100</f>
        <v>162.70979083885493</v>
      </c>
      <c r="F31" s="9">
        <f>(D31/B31-1)*100</f>
        <v>26.298863232823798</v>
      </c>
    </row>
    <row r="34" spans="3:5" hidden="1">
      <c r="C34" s="1" t="e">
        <v>#REF!</v>
      </c>
      <c r="D34" s="1" t="e">
        <v>#REF!</v>
      </c>
      <c r="E34" s="16" t="e">
        <v>#REF!</v>
      </c>
    </row>
  </sheetData>
  <mergeCells count="1">
    <mergeCell ref="A1:F1"/>
  </mergeCells>
  <phoneticPr fontId="1" type="noConversion"/>
  <pageMargins left="1.1417322834645669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2020-09-29T02:55:41Z</dcterms:modified>
</cp:coreProperties>
</file>