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19" sheetId="4" r:id="rId1"/>
  </sheets>
  <definedNames>
    <definedName name="_xlnm.Database" localSheetId="0">#REF!</definedName>
    <definedName name="_xlnm.Database">#REF!</definedName>
    <definedName name="_xlnm.Print_Area" localSheetId="0">'19'!$A$1:$F$15</definedName>
    <definedName name="_xlnm.Print_Titles" localSheetId="0">'19'!$1:$3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24519" iterate="1"/>
</workbook>
</file>

<file path=xl/calcChain.xml><?xml version="1.0" encoding="utf-8"?>
<calcChain xmlns="http://schemas.openxmlformats.org/spreadsheetml/2006/main">
  <c r="E5" i="4"/>
  <c r="E6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E27"/>
  <c r="E28"/>
  <c r="E29"/>
  <c r="E30"/>
  <c r="E31"/>
  <c r="E32"/>
  <c r="E4"/>
  <c r="D4"/>
  <c r="C4"/>
  <c r="F32"/>
  <c r="F31"/>
  <c r="F30"/>
  <c r="F29"/>
  <c r="F28"/>
  <c r="F27"/>
  <c r="F26"/>
  <c r="F25"/>
  <c r="F24"/>
  <c r="F23"/>
  <c r="F22"/>
  <c r="F21"/>
  <c r="F20"/>
  <c r="F19"/>
  <c r="F18"/>
  <c r="F17"/>
  <c r="F16"/>
  <c r="F14"/>
  <c r="F13"/>
  <c r="F12"/>
  <c r="F11"/>
  <c r="F10"/>
  <c r="F9"/>
  <c r="F8"/>
  <c r="F7"/>
  <c r="F6"/>
  <c r="F5"/>
  <c r="F4" l="1"/>
</calcChain>
</file>

<file path=xl/sharedStrings.xml><?xml version="1.0" encoding="utf-8"?>
<sst xmlns="http://schemas.openxmlformats.org/spreadsheetml/2006/main" count="37" uniqueCount="19">
  <si>
    <t>单位：万元</t>
    <phoneticPr fontId="4" type="noConversion"/>
  </si>
  <si>
    <t>收入项目</t>
    <phoneticPr fontId="4" type="noConversion"/>
  </si>
  <si>
    <t>2018年决算数</t>
    <phoneticPr fontId="4" type="noConversion"/>
  </si>
  <si>
    <t>与上年决算数增减%</t>
    <phoneticPr fontId="4" type="noConversion"/>
  </si>
  <si>
    <t>崇义县社会保险基金收入合计</t>
    <phoneticPr fontId="4" type="noConversion"/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</si>
  <si>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</si>
  <si>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</si>
  <si>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</si>
  <si>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其他收入</t>
  </si>
  <si>
    <t>二、机关事业单位基本养老保险基金收入</t>
  </si>
  <si>
    <t>三、失业保险基金收入</t>
  </si>
  <si>
    <t>五、工伤保险基金收入</t>
  </si>
  <si>
    <t>2019年崇义县社会保险基金预算收入决算表</t>
    <phoneticPr fontId="4" type="noConversion"/>
  </si>
  <si>
    <t>2019年预算数</t>
    <phoneticPr fontId="4" type="noConversion"/>
  </si>
  <si>
    <t>2019年决算数</t>
    <phoneticPr fontId="4" type="noConversion"/>
  </si>
  <si>
    <t>四、城镇职工基本医疗保险基金收入（含生育保险）</t>
    <phoneticPr fontId="1" type="noConversion"/>
  </si>
  <si>
    <t>六、城乡居民基本医疗保险基金收入</t>
    <phoneticPr fontId="1" type="noConversion"/>
  </si>
  <si>
    <t>七、城乡居民基本养老保险基金</t>
    <phoneticPr fontId="4" type="noConversion"/>
  </si>
  <si>
    <t>决算数为预算的%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</si>
</sst>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0_ "/>
    <numFmt numFmtId="177" formatCode="0.0_ 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宋体"/>
      <family val="3"/>
      <charset val="134"/>
    </font>
    <font>
      <sz val="10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 applyProtection="0"/>
    <xf numFmtId="0" fontId="5" fillId="0" borderId="0"/>
    <xf numFmtId="0" fontId="6" fillId="0" borderId="0">
      <alignment vertical="center"/>
    </xf>
    <xf numFmtId="0" fontId="2" fillId="0" borderId="0"/>
    <xf numFmtId="0" fontId="2" fillId="0" borderId="0"/>
    <xf numFmtId="0" fontId="13" fillId="0" borderId="0"/>
    <xf numFmtId="37" fontId="14" fillId="0" borderId="0"/>
    <xf numFmtId="0" fontId="15" fillId="0" borderId="0"/>
    <xf numFmtId="0" fontId="16" fillId="0" borderId="0"/>
    <xf numFmtId="0" fontId="15" fillId="0" borderId="0"/>
    <xf numFmtId="41" fontId="2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/>
  </cellStyleXfs>
  <cellXfs count="32">
    <xf numFmtId="0" fontId="0" fillId="0" borderId="0" xfId="0">
      <alignment vertical="center"/>
    </xf>
    <xf numFmtId="0" fontId="2" fillId="0" borderId="0" xfId="2" applyFont="1"/>
    <xf numFmtId="0" fontId="2" fillId="2" borderId="0" xfId="3" applyNumberFormat="1" applyFont="1" applyFill="1" applyBorder="1" applyAlignment="1" applyProtection="1"/>
    <xf numFmtId="0" fontId="2" fillId="2" borderId="0" xfId="3" applyNumberFormat="1" applyFont="1" applyFill="1" applyBorder="1" applyAlignment="1" applyProtection="1">
      <alignment horizontal="center" vertical="center"/>
    </xf>
    <xf numFmtId="176" fontId="7" fillId="2" borderId="1" xfId="4" applyNumberFormat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/>
    </xf>
    <xf numFmtId="0" fontId="9" fillId="2" borderId="2" xfId="4" applyNumberFormat="1" applyFont="1" applyFill="1" applyBorder="1" applyAlignment="1" applyProtection="1">
      <alignment horizontal="center" vertical="center" wrapText="1"/>
    </xf>
    <xf numFmtId="0" fontId="9" fillId="2" borderId="3" xfId="4" applyNumberFormat="1" applyFont="1" applyFill="1" applyBorder="1" applyAlignment="1" applyProtection="1">
      <alignment horizontal="center" vertical="center" wrapText="1"/>
    </xf>
    <xf numFmtId="177" fontId="9" fillId="2" borderId="2" xfId="4" applyNumberFormat="1" applyFont="1" applyFill="1" applyBorder="1" applyAlignment="1" applyProtection="1">
      <alignment horizontal="center" vertical="center" wrapText="1"/>
    </xf>
    <xf numFmtId="0" fontId="7" fillId="0" borderId="0" xfId="2" applyFont="1"/>
    <xf numFmtId="0" fontId="8" fillId="2" borderId="2" xfId="4" applyNumberFormat="1" applyFont="1" applyFill="1" applyBorder="1" applyAlignment="1" applyProtection="1">
      <alignment horizontal="left" vertical="center" wrapText="1"/>
    </xf>
    <xf numFmtId="1" fontId="10" fillId="2" borderId="4" xfId="4" applyNumberFormat="1" applyFont="1" applyFill="1" applyBorder="1" applyAlignment="1" applyProtection="1">
      <alignment horizontal="center" vertical="center"/>
    </xf>
    <xf numFmtId="177" fontId="10" fillId="2" borderId="2" xfId="4" applyNumberFormat="1" applyFont="1" applyFill="1" applyBorder="1" applyAlignment="1" applyProtection="1">
      <alignment horizontal="center" vertical="center"/>
    </xf>
    <xf numFmtId="177" fontId="2" fillId="0" borderId="0" xfId="2" applyNumberFormat="1" applyFont="1"/>
    <xf numFmtId="176" fontId="7" fillId="2" borderId="2" xfId="4" applyNumberFormat="1" applyFont="1" applyFill="1" applyBorder="1" applyAlignment="1" applyProtection="1">
      <alignment horizontal="center" vertical="center" wrapText="1"/>
    </xf>
    <xf numFmtId="177" fontId="11" fillId="2" borderId="2" xfId="4" applyNumberFormat="1" applyFont="1" applyFill="1" applyBorder="1" applyAlignment="1" applyProtection="1">
      <alignment horizontal="center" vertical="center"/>
    </xf>
    <xf numFmtId="0" fontId="7" fillId="2" borderId="2" xfId="4" applyNumberFormat="1" applyFont="1" applyFill="1" applyBorder="1" applyAlignment="1" applyProtection="1">
      <alignment horizontal="left" vertical="center" wrapText="1"/>
    </xf>
    <xf numFmtId="0" fontId="4" fillId="2" borderId="2" xfId="4" applyNumberFormat="1" applyFont="1" applyFill="1" applyBorder="1" applyAlignment="1" applyProtection="1">
      <alignment horizontal="left" vertical="center" wrapText="1"/>
    </xf>
    <xf numFmtId="0" fontId="12" fillId="0" borderId="0" xfId="2" applyFont="1"/>
    <xf numFmtId="177" fontId="12" fillId="0" borderId="0" xfId="2" applyNumberFormat="1" applyFont="1"/>
    <xf numFmtId="0" fontId="12" fillId="0" borderId="0" xfId="2" applyNumberFormat="1" applyFont="1" applyAlignment="1">
      <alignment horizontal="center" vertical="center"/>
    </xf>
    <xf numFmtId="0" fontId="2" fillId="0" borderId="0" xfId="2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6" fontId="2" fillId="2" borderId="0" xfId="3" applyNumberFormat="1" applyFont="1" applyFill="1" applyBorder="1" applyAlignment="1" applyProtection="1">
      <alignment horizontal="center" vertical="center"/>
    </xf>
    <xf numFmtId="176" fontId="8" fillId="2" borderId="2" xfId="1" applyNumberFormat="1" applyFont="1" applyFill="1" applyBorder="1" applyAlignment="1" applyProtection="1">
      <alignment horizontal="center" vertical="center"/>
    </xf>
    <xf numFmtId="176" fontId="10" fillId="2" borderId="4" xfId="4" applyNumberFormat="1" applyFont="1" applyFill="1" applyBorder="1" applyAlignment="1" applyProtection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0" fontId="3" fillId="2" borderId="0" xfId="1" applyNumberFormat="1" applyFont="1" applyFill="1" applyAlignment="1" applyProtection="1">
      <alignment horizontal="center" vertical="center"/>
    </xf>
    <xf numFmtId="177" fontId="2" fillId="2" borderId="0" xfId="3" applyNumberFormat="1" applyFont="1" applyFill="1" applyBorder="1" applyAlignment="1" applyProtection="1">
      <alignment horizontal="center" vertical="center"/>
    </xf>
    <xf numFmtId="177" fontId="9" fillId="2" borderId="3" xfId="4" applyNumberFormat="1" applyFont="1" applyFill="1" applyBorder="1" applyAlignment="1" applyProtection="1">
      <alignment horizontal="center" vertical="center" wrapText="1"/>
    </xf>
    <xf numFmtId="177" fontId="10" fillId="2" borderId="4" xfId="4" applyNumberFormat="1" applyFont="1" applyFill="1" applyBorder="1" applyAlignment="1" applyProtection="1">
      <alignment horizontal="center" vertical="center"/>
    </xf>
    <xf numFmtId="177" fontId="11" fillId="2" borderId="4" xfId="4" applyNumberFormat="1" applyFont="1" applyFill="1" applyBorder="1" applyAlignment="1" applyProtection="1">
      <alignment horizontal="center" vertical="center"/>
    </xf>
  </cellXfs>
  <cellStyles count="16">
    <cellStyle name="?鹎%U龡&amp;H齲_x0001_C铣_x0014__x0007__x0001__x0001_" xfId="5"/>
    <cellStyle name="_ET_STYLE_NoName_00_" xfId="6"/>
    <cellStyle name="no dec" xfId="7"/>
    <cellStyle name="Normal_APR" xfId="8"/>
    <cellStyle name="常规" xfId="0" builtinId="0"/>
    <cellStyle name="常规 2" xfId="2"/>
    <cellStyle name="常规 2 2" xfId="4"/>
    <cellStyle name="常规 3" xfId="9"/>
    <cellStyle name="常规 4" xfId="3"/>
    <cellStyle name="常规_2003年人大预算表（全省）" xfId="1"/>
    <cellStyle name="普通_97-917" xfId="10"/>
    <cellStyle name="千分位[0]_laroux" xfId="11"/>
    <cellStyle name="千分位_97-917" xfId="12"/>
    <cellStyle name="千位[0]_1" xfId="13"/>
    <cellStyle name="千位_1" xfId="14"/>
    <cellStyle name="样式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Zeros="0" tabSelected="1" workbookViewId="0">
      <pane ySplit="3" topLeftCell="A4" activePane="bottomLeft" state="frozen"/>
      <selection activeCell="C25" sqref="C25"/>
      <selection pane="bottomLeft" activeCell="E2" sqref="E1:E1048576"/>
    </sheetView>
  </sheetViews>
  <sheetFormatPr defaultRowHeight="14.25"/>
  <cols>
    <col min="1" max="1" width="39" style="1" customWidth="1"/>
    <col min="2" max="2" width="15.625" style="26" hidden="1" customWidth="1"/>
    <col min="3" max="3" width="15.625" style="20" customWidth="1"/>
    <col min="4" max="4" width="15.625" style="21" customWidth="1"/>
    <col min="5" max="6" width="12.625" style="22" customWidth="1"/>
    <col min="7" max="16384" width="9" style="1"/>
  </cols>
  <sheetData>
    <row r="1" spans="1:8" ht="22.5" customHeight="1">
      <c r="A1" s="27" t="s">
        <v>12</v>
      </c>
      <c r="B1" s="27"/>
      <c r="C1" s="27"/>
      <c r="D1" s="27"/>
      <c r="E1" s="27"/>
      <c r="F1" s="27"/>
    </row>
    <row r="2" spans="1:8" ht="19.5" customHeight="1">
      <c r="A2" s="2"/>
      <c r="B2" s="23"/>
      <c r="C2" s="3"/>
      <c r="D2" s="3"/>
      <c r="E2" s="28"/>
      <c r="F2" s="4" t="s">
        <v>0</v>
      </c>
    </row>
    <row r="3" spans="1:8" s="9" customFormat="1" ht="44.25" customHeight="1">
      <c r="A3" s="5" t="s">
        <v>1</v>
      </c>
      <c r="B3" s="24" t="s">
        <v>2</v>
      </c>
      <c r="C3" s="6" t="s">
        <v>13</v>
      </c>
      <c r="D3" s="7" t="s">
        <v>14</v>
      </c>
      <c r="E3" s="29" t="s">
        <v>18</v>
      </c>
      <c r="F3" s="8" t="s">
        <v>3</v>
      </c>
    </row>
    <row r="4" spans="1:8" ht="26.1" customHeight="1">
      <c r="A4" s="10" t="s">
        <v>4</v>
      </c>
      <c r="B4" s="25">
        <v>69082.05</v>
      </c>
      <c r="C4" s="11">
        <f>C5+C9+C13+C17+C21+C25+C29</f>
        <v>73089</v>
      </c>
      <c r="D4" s="11">
        <f>D5+D9+D13+D17+D21+D25+D29</f>
        <v>65994</v>
      </c>
      <c r="E4" s="30">
        <f>D4/C4*100</f>
        <v>90.292656897754796</v>
      </c>
      <c r="F4" s="12">
        <f>(D4/B4-1)*100</f>
        <v>-4.4701192277878281</v>
      </c>
      <c r="H4" s="13"/>
    </row>
    <row r="5" spans="1:8" ht="20.100000000000001" customHeight="1">
      <c r="A5" s="16" t="s">
        <v>5</v>
      </c>
      <c r="B5" s="14">
        <v>32880.480000000003</v>
      </c>
      <c r="C5" s="14">
        <v>28643</v>
      </c>
      <c r="D5" s="14">
        <v>24506</v>
      </c>
      <c r="E5" s="31">
        <f t="shared" ref="E5:E32" si="0">D5/C5*100</f>
        <v>85.556680515309154</v>
      </c>
      <c r="F5" s="15">
        <f t="shared" ref="F5:F32" si="1">(D5/B5-1)*100</f>
        <v>-25.469457866795143</v>
      </c>
      <c r="H5" s="13"/>
    </row>
    <row r="6" spans="1:8" ht="20.100000000000001" customHeight="1">
      <c r="A6" s="16" t="s">
        <v>6</v>
      </c>
      <c r="B6" s="14">
        <v>33386.730000000003</v>
      </c>
      <c r="C6" s="14">
        <v>24440</v>
      </c>
      <c r="D6" s="14">
        <v>16894</v>
      </c>
      <c r="E6" s="31">
        <f t="shared" si="0"/>
        <v>69.124386252045824</v>
      </c>
      <c r="F6" s="15">
        <f t="shared" si="1"/>
        <v>-49.399057649551196</v>
      </c>
      <c r="H6" s="13"/>
    </row>
    <row r="7" spans="1:8" ht="20.100000000000001" customHeight="1">
      <c r="A7" s="16" t="s">
        <v>7</v>
      </c>
      <c r="B7" s="14">
        <v>-4339.7</v>
      </c>
      <c r="C7" s="14">
        <v>1036</v>
      </c>
      <c r="D7" s="14">
        <v>1573</v>
      </c>
      <c r="E7" s="31">
        <f t="shared" si="0"/>
        <v>151.83397683397683</v>
      </c>
      <c r="F7" s="15">
        <f t="shared" si="1"/>
        <v>-136.24674516671661</v>
      </c>
      <c r="H7" s="13"/>
    </row>
    <row r="8" spans="1:8" ht="20.100000000000001" customHeight="1">
      <c r="A8" s="16" t="s">
        <v>8</v>
      </c>
      <c r="B8" s="14">
        <v>3833.45</v>
      </c>
      <c r="C8" s="14">
        <v>1550</v>
      </c>
      <c r="D8" s="14">
        <v>1869</v>
      </c>
      <c r="E8" s="31">
        <f t="shared" si="0"/>
        <v>120.58064516129032</v>
      </c>
      <c r="F8" s="15">
        <f t="shared" si="1"/>
        <v>-51.244962109848835</v>
      </c>
      <c r="H8" s="13"/>
    </row>
    <row r="9" spans="1:8" s="18" customFormat="1" ht="20.100000000000001" customHeight="1">
      <c r="A9" s="17" t="s">
        <v>9</v>
      </c>
      <c r="B9" s="14">
        <v>9072.17</v>
      </c>
      <c r="C9" s="14">
        <v>14204</v>
      </c>
      <c r="D9" s="14">
        <v>11840</v>
      </c>
      <c r="E9" s="31">
        <f t="shared" si="0"/>
        <v>83.3568009011546</v>
      </c>
      <c r="F9" s="15">
        <f t="shared" si="1"/>
        <v>30.509018239296658</v>
      </c>
      <c r="H9" s="19"/>
    </row>
    <row r="10" spans="1:8" s="18" customFormat="1" ht="20.100000000000001" customHeight="1">
      <c r="A10" s="16" t="s">
        <v>6</v>
      </c>
      <c r="B10" s="14">
        <v>8251.73</v>
      </c>
      <c r="C10" s="14">
        <v>8198</v>
      </c>
      <c r="D10" s="14">
        <v>9227</v>
      </c>
      <c r="E10" s="31">
        <f t="shared" si="0"/>
        <v>112.55184191266163</v>
      </c>
      <c r="F10" s="15">
        <f t="shared" si="1"/>
        <v>11.818976141972648</v>
      </c>
      <c r="H10" s="19"/>
    </row>
    <row r="11" spans="1:8" s="18" customFormat="1" ht="20.100000000000001" customHeight="1">
      <c r="A11" s="16" t="s">
        <v>7</v>
      </c>
      <c r="B11" s="14">
        <v>776</v>
      </c>
      <c r="C11" s="14">
        <v>5961</v>
      </c>
      <c r="D11" s="14">
        <v>1825</v>
      </c>
      <c r="E11" s="31">
        <f t="shared" si="0"/>
        <v>30.615668511994631</v>
      </c>
      <c r="F11" s="15">
        <f t="shared" si="1"/>
        <v>135.18041237113403</v>
      </c>
      <c r="H11" s="19"/>
    </row>
    <row r="12" spans="1:8" s="18" customFormat="1" ht="20.100000000000001" customHeight="1">
      <c r="A12" s="16" t="s">
        <v>8</v>
      </c>
      <c r="B12" s="14">
        <v>44.440000000000509</v>
      </c>
      <c r="C12" s="14">
        <v>45</v>
      </c>
      <c r="D12" s="14">
        <v>788</v>
      </c>
      <c r="E12" s="31">
        <f t="shared" si="0"/>
        <v>1751.1111111111113</v>
      </c>
      <c r="F12" s="15">
        <f t="shared" si="1"/>
        <v>1673.1773177317527</v>
      </c>
      <c r="H12" s="19"/>
    </row>
    <row r="13" spans="1:8" ht="20.100000000000001" customHeight="1">
      <c r="A13" s="16" t="s">
        <v>10</v>
      </c>
      <c r="B13" s="14">
        <v>267.92</v>
      </c>
      <c r="C13" s="14">
        <v>221</v>
      </c>
      <c r="D13" s="14">
        <v>415</v>
      </c>
      <c r="E13" s="31">
        <f t="shared" si="0"/>
        <v>187.78280542986425</v>
      </c>
      <c r="F13" s="15">
        <f t="shared" si="1"/>
        <v>54.896984174380407</v>
      </c>
      <c r="H13" s="13"/>
    </row>
    <row r="14" spans="1:8" ht="20.100000000000001" customHeight="1">
      <c r="A14" s="16" t="s">
        <v>6</v>
      </c>
      <c r="B14" s="14">
        <v>260.51</v>
      </c>
      <c r="C14" s="14">
        <v>210</v>
      </c>
      <c r="D14" s="14">
        <v>346</v>
      </c>
      <c r="E14" s="31">
        <f t="shared" si="0"/>
        <v>164.76190476190476</v>
      </c>
      <c r="F14" s="15">
        <f t="shared" si="1"/>
        <v>32.81639860274079</v>
      </c>
      <c r="H14" s="13"/>
    </row>
    <row r="15" spans="1:8" s="18" customFormat="1" ht="20.100000000000001" customHeight="1">
      <c r="A15" s="16" t="s">
        <v>7</v>
      </c>
      <c r="B15" s="14">
        <v>0</v>
      </c>
      <c r="C15" s="14"/>
      <c r="D15" s="14"/>
      <c r="E15" s="31"/>
      <c r="F15" s="15"/>
      <c r="H15" s="19"/>
    </row>
    <row r="16" spans="1:8" ht="20.100000000000001" customHeight="1">
      <c r="A16" s="16" t="s">
        <v>8</v>
      </c>
      <c r="B16" s="14">
        <v>7.410000000000025</v>
      </c>
      <c r="C16" s="14">
        <v>11</v>
      </c>
      <c r="D16" s="14">
        <v>69</v>
      </c>
      <c r="E16" s="31">
        <f t="shared" si="0"/>
        <v>627.27272727272725</v>
      </c>
      <c r="F16" s="15">
        <f t="shared" si="1"/>
        <v>831.1740890688227</v>
      </c>
    </row>
    <row r="17" spans="1:6" ht="27" customHeight="1">
      <c r="A17" s="16" t="s">
        <v>15</v>
      </c>
      <c r="B17" s="14">
        <v>7673</v>
      </c>
      <c r="C17" s="14">
        <v>8451</v>
      </c>
      <c r="D17" s="14">
        <v>8242</v>
      </c>
      <c r="E17" s="31">
        <f t="shared" si="0"/>
        <v>97.52691989113714</v>
      </c>
      <c r="F17" s="15">
        <f t="shared" si="1"/>
        <v>7.4156131891046417</v>
      </c>
    </row>
    <row r="18" spans="1:6" ht="20.100000000000001" customHeight="1">
      <c r="A18" s="16" t="s">
        <v>6</v>
      </c>
      <c r="B18" s="14">
        <v>6414</v>
      </c>
      <c r="C18" s="14">
        <v>6991</v>
      </c>
      <c r="D18" s="14">
        <v>7143</v>
      </c>
      <c r="E18" s="31">
        <f t="shared" si="0"/>
        <v>102.17422400228867</v>
      </c>
      <c r="F18" s="15">
        <f t="shared" si="1"/>
        <v>11.365762394761457</v>
      </c>
    </row>
    <row r="19" spans="1:6" ht="20.100000000000001" customHeight="1">
      <c r="A19" s="16" t="s">
        <v>7</v>
      </c>
      <c r="B19" s="14">
        <v>1031.2</v>
      </c>
      <c r="C19" s="14">
        <v>1185</v>
      </c>
      <c r="D19" s="14">
        <v>852</v>
      </c>
      <c r="E19" s="31">
        <f t="shared" si="0"/>
        <v>71.898734177215189</v>
      </c>
      <c r="F19" s="15">
        <f t="shared" si="1"/>
        <v>-17.377812257564006</v>
      </c>
    </row>
    <row r="20" spans="1:6" ht="20.100000000000001" customHeight="1">
      <c r="A20" s="16" t="s">
        <v>8</v>
      </c>
      <c r="B20" s="14">
        <v>228</v>
      </c>
      <c r="C20" s="14">
        <v>275</v>
      </c>
      <c r="D20" s="14">
        <v>246</v>
      </c>
      <c r="E20" s="31">
        <f t="shared" si="0"/>
        <v>89.454545454545453</v>
      </c>
      <c r="F20" s="15">
        <f t="shared" si="1"/>
        <v>7.8947368421052655</v>
      </c>
    </row>
    <row r="21" spans="1:6" ht="20.100000000000001" customHeight="1">
      <c r="A21" s="16" t="s">
        <v>11</v>
      </c>
      <c r="B21" s="14">
        <v>932.45</v>
      </c>
      <c r="C21" s="14">
        <v>1031</v>
      </c>
      <c r="D21" s="14">
        <v>698</v>
      </c>
      <c r="E21" s="31">
        <f t="shared" si="0"/>
        <v>67.701260911736185</v>
      </c>
      <c r="F21" s="15">
        <f t="shared" si="1"/>
        <v>-25.143439326505444</v>
      </c>
    </row>
    <row r="22" spans="1:6" ht="20.100000000000001" customHeight="1">
      <c r="A22" s="16" t="s">
        <v>6</v>
      </c>
      <c r="B22" s="14">
        <v>759.13</v>
      </c>
      <c r="C22" s="14">
        <v>857</v>
      </c>
      <c r="D22" s="14">
        <v>557</v>
      </c>
      <c r="E22" s="31">
        <f t="shared" si="0"/>
        <v>64.994165694282373</v>
      </c>
      <c r="F22" s="15">
        <f t="shared" si="1"/>
        <v>-26.626533004887175</v>
      </c>
    </row>
    <row r="23" spans="1:6" ht="20.100000000000001" customHeight="1">
      <c r="A23" s="16" t="s">
        <v>7</v>
      </c>
      <c r="B23" s="14">
        <v>170.5</v>
      </c>
      <c r="C23" s="14">
        <v>171</v>
      </c>
      <c r="D23" s="14">
        <v>139</v>
      </c>
      <c r="E23" s="31">
        <f t="shared" si="0"/>
        <v>81.286549707602347</v>
      </c>
      <c r="F23" s="15">
        <f t="shared" si="1"/>
        <v>-18.475073313782985</v>
      </c>
    </row>
    <row r="24" spans="1:6" ht="20.100000000000001" customHeight="1">
      <c r="A24" s="16" t="s">
        <v>8</v>
      </c>
      <c r="B24" s="14">
        <v>2.82000000000005</v>
      </c>
      <c r="C24" s="14">
        <v>3</v>
      </c>
      <c r="D24" s="14">
        <v>2</v>
      </c>
      <c r="E24" s="31">
        <f t="shared" si="0"/>
        <v>66.666666666666657</v>
      </c>
      <c r="F24" s="15">
        <f t="shared" si="1"/>
        <v>-29.078014184398427</v>
      </c>
    </row>
    <row r="25" spans="1:6" ht="20.100000000000001" customHeight="1">
      <c r="A25" s="16" t="s">
        <v>16</v>
      </c>
      <c r="B25" s="14">
        <v>12935.78</v>
      </c>
      <c r="C25" s="14">
        <v>14923</v>
      </c>
      <c r="D25" s="14">
        <v>14662</v>
      </c>
      <c r="E25" s="31">
        <f t="shared" si="0"/>
        <v>98.251021912484077</v>
      </c>
      <c r="F25" s="15">
        <f t="shared" si="1"/>
        <v>13.344537399368249</v>
      </c>
    </row>
    <row r="26" spans="1:6" ht="20.100000000000001" customHeight="1">
      <c r="A26" s="16" t="s">
        <v>6</v>
      </c>
      <c r="B26" s="14">
        <v>3638.15</v>
      </c>
      <c r="C26" s="14">
        <v>4805</v>
      </c>
      <c r="D26" s="14">
        <v>5398</v>
      </c>
      <c r="E26" s="31">
        <f t="shared" si="0"/>
        <v>112.34131113423518</v>
      </c>
      <c r="F26" s="15">
        <f t="shared" si="1"/>
        <v>48.372112199881798</v>
      </c>
    </row>
    <row r="27" spans="1:6" ht="20.100000000000001" customHeight="1">
      <c r="A27" s="16" t="s">
        <v>7</v>
      </c>
      <c r="B27" s="14">
        <v>9201.06</v>
      </c>
      <c r="C27" s="14">
        <v>9994</v>
      </c>
      <c r="D27" s="14">
        <v>9146</v>
      </c>
      <c r="E27" s="31">
        <f t="shared" si="0"/>
        <v>91.514908945367225</v>
      </c>
      <c r="F27" s="15">
        <f t="shared" si="1"/>
        <v>-0.59840931370950257</v>
      </c>
    </row>
    <row r="28" spans="1:6" ht="20.100000000000001" customHeight="1">
      <c r="A28" s="16" t="s">
        <v>8</v>
      </c>
      <c r="B28" s="14">
        <v>96.570000000001528</v>
      </c>
      <c r="C28" s="14">
        <v>123</v>
      </c>
      <c r="D28" s="14">
        <v>118</v>
      </c>
      <c r="E28" s="31">
        <f t="shared" si="0"/>
        <v>95.934959349593498</v>
      </c>
      <c r="F28" s="15">
        <f t="shared" si="1"/>
        <v>22.191156673913358</v>
      </c>
    </row>
    <row r="29" spans="1:6" ht="20.100000000000001" customHeight="1">
      <c r="A29" s="16" t="s">
        <v>17</v>
      </c>
      <c r="B29" s="14">
        <v>5320.12</v>
      </c>
      <c r="C29" s="14">
        <v>5616</v>
      </c>
      <c r="D29" s="14">
        <v>5631</v>
      </c>
      <c r="E29" s="31">
        <f t="shared" si="0"/>
        <v>100.26709401709401</v>
      </c>
      <c r="F29" s="15">
        <f t="shared" si="1"/>
        <v>5.843477214799675</v>
      </c>
    </row>
    <row r="30" spans="1:6" ht="20.100000000000001" customHeight="1">
      <c r="A30" s="16" t="s">
        <v>6</v>
      </c>
      <c r="B30" s="14">
        <v>2013.38</v>
      </c>
      <c r="C30" s="14">
        <v>1775</v>
      </c>
      <c r="D30" s="14">
        <v>2201</v>
      </c>
      <c r="E30" s="31">
        <f t="shared" si="0"/>
        <v>124</v>
      </c>
      <c r="F30" s="15">
        <f t="shared" si="1"/>
        <v>9.3186581767972232</v>
      </c>
    </row>
    <row r="31" spans="1:6" ht="20.100000000000001" customHeight="1">
      <c r="A31" s="16" t="s">
        <v>7</v>
      </c>
      <c r="B31" s="14">
        <v>3148.79</v>
      </c>
      <c r="C31" s="14">
        <v>3797</v>
      </c>
      <c r="D31" s="14">
        <v>3200</v>
      </c>
      <c r="E31" s="31">
        <f t="shared" si="0"/>
        <v>84.277060837503299</v>
      </c>
      <c r="F31" s="15">
        <f t="shared" si="1"/>
        <v>1.6263390064119809</v>
      </c>
    </row>
    <row r="32" spans="1:6" ht="20.100000000000001" customHeight="1">
      <c r="A32" s="16" t="s">
        <v>8</v>
      </c>
      <c r="B32" s="14">
        <v>157.94999999999982</v>
      </c>
      <c r="C32" s="14">
        <v>44</v>
      </c>
      <c r="D32" s="14">
        <v>230</v>
      </c>
      <c r="E32" s="31">
        <f t="shared" si="0"/>
        <v>522.72727272727275</v>
      </c>
      <c r="F32" s="15">
        <f t="shared" si="1"/>
        <v>45.615701171256887</v>
      </c>
    </row>
  </sheetData>
  <mergeCells count="1">
    <mergeCell ref="A1:F1"/>
  </mergeCells>
  <phoneticPr fontId="1" type="noConversion"/>
  <printOptions horizontalCentered="1"/>
  <pageMargins left="0.82677165354330717" right="0.55118110236220474" top="0.55118110236220474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2020-09-29T03:52:37Z</dcterms:modified>
</cp:coreProperties>
</file>